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13.xml"/>
  <Override ContentType="application/vnd.openxmlformats-officedocument.drawingml.chart+xml" PartName="/xl/charts/chart4.xml"/>
  <Override ContentType="application/vnd.openxmlformats-officedocument.drawingml.chart+xml" PartName="/xl/charts/chart2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gitación" sheetId="1" r:id="rId4"/>
    <sheet state="visible" name="Informe con Tablas" sheetId="2" r:id="rId5"/>
    <sheet state="visible" name="Graficos" sheetId="3" r:id="rId6"/>
  </sheets>
  <definedNames/>
  <calcPr/>
  <extLst>
    <ext uri="GoogleSheetsCustomDataVersion2">
      <go:sheetsCustomData xmlns:go="http://customooxmlschemas.google.com/" r:id="rId7" roundtripDataChecksum="OT9n0ysBDSYCmT4fIey00Y3HRn4x+Gn9AuSHFf9rUCg="/>
    </ext>
  </extLst>
</workbook>
</file>

<file path=xl/sharedStrings.xml><?xml version="1.0" encoding="utf-8"?>
<sst xmlns="http://schemas.openxmlformats.org/spreadsheetml/2006/main" count="211" uniqueCount="118">
  <si>
    <t>INFORME DE RESULTADOS Escala Prácticas de Convivencia Escolar para Equipos Directivos, Profesores y Asistentes de la Educación</t>
  </si>
  <si>
    <t>Consiste en un instrumento que permite revelar acciones concretas que realizan las y los adultos de la comunidad (Equipo directivo, profesores y asistentes de la educación) al interior de las escuelas respecto a prácticas de convivencia escolar</t>
  </si>
  <si>
    <t>ESTABLECIMIENTO:</t>
  </si>
  <si>
    <t>RESPONSABLE:</t>
  </si>
  <si>
    <t>Nº ENCUESTAS APLICADAS:</t>
  </si>
  <si>
    <t>(indicar la cantidad de personas que respondieron la encuesta)</t>
  </si>
  <si>
    <t>Escala Prácticas de Convivencia Escolar para Equipos Directivos, Profesores y Asistentes de la Educación</t>
  </si>
  <si>
    <t>SIMBOLOGÍA</t>
  </si>
  <si>
    <r>
      <rPr>
        <rFont val="Calibri"/>
        <color theme="9"/>
        <sz val="10.0"/>
      </rPr>
      <t>🔺</t>
    </r>
    <r>
      <rPr>
        <rFont val="Calibri"/>
        <color theme="1"/>
        <sz val="10.0"/>
      </rPr>
      <t xml:space="preserve"> : Porcentaje de frecuena alta en prácticas de convivencia escolar (3 Regularmente - 5 siempre).</t>
    </r>
  </si>
  <si>
    <t>Programa de Apoyo a la Convivencia Escolar PACES</t>
  </si>
  <si>
    <r>
      <rPr>
        <rFont val="Calibri"/>
        <color rgb="FFFF0000"/>
        <sz val="10.0"/>
      </rPr>
      <t>🔻</t>
    </r>
    <r>
      <rPr>
        <rFont val="Calibri"/>
        <color theme="1"/>
        <sz val="10.0"/>
      </rPr>
      <t>: Porcentaje de frecuencia baja o nula en prácticas de convivencia escolar (1 Nunca - 2 Algunas veces).</t>
    </r>
  </si>
  <si>
    <t>DIGITE CADA ENCUESTA, MARCANDO LAS RESPUESTAS DE LA SIGUIENTE MANERA:</t>
  </si>
  <si>
    <t xml:space="preserve">Dimensión </t>
  </si>
  <si>
    <t xml:space="preserve"> 1= Nunca</t>
  </si>
  <si>
    <t>🔺</t>
  </si>
  <si>
    <t>3= Regularmente</t>
  </si>
  <si>
    <t>🔻</t>
  </si>
  <si>
    <t>5= Siempre</t>
  </si>
  <si>
    <t>Cultura Inclusiva</t>
  </si>
  <si>
    <t>2= Algunas veces</t>
  </si>
  <si>
    <t>4= Casi siempre</t>
  </si>
  <si>
    <t>Prácticas Inclusivas</t>
  </si>
  <si>
    <t>ENCUESTA Nº</t>
  </si>
  <si>
    <t>1.Existe un ambiente familiar.</t>
  </si>
  <si>
    <t>2.Nos sentimos orgullosos de trabajar aquí.</t>
  </si>
  <si>
    <t>Formación Continua</t>
  </si>
  <si>
    <t>3.Cuando llega un nuevo profesor, recibe una inducción.</t>
  </si>
  <si>
    <t>4.Existe confianza y buena comunicación entre todos los actores de la comunidad escolar.</t>
  </si>
  <si>
    <t>5.Los padres y apoderados confían en la escuela.</t>
  </si>
  <si>
    <t>6.Existe una comunicación fluida con los padres y apoderados</t>
  </si>
  <si>
    <t>7.Percibimos a los estudiantes contentos y a las familias satisfechas.</t>
  </si>
  <si>
    <t>8.Hay muchas tradiciones que nos hacen sentir parte de ella.</t>
  </si>
  <si>
    <t>9.Existen estrategias efectivas para potenciar a los estudiantes con intereses diversos.</t>
  </si>
  <si>
    <t>10.Se identifican a tiempo a los estudiantes que presentan necesidades de apoyo (sociales, afectivas y conductuales)</t>
  </si>
  <si>
    <t>11.Existen mecanismos efectivos para apoyar a los estudiantes que presentan problemas de aprendizaje.</t>
  </si>
  <si>
    <t>12.Existen mecanismos efectivos para apoyar a los estudiantes que presentan problemas de conducta.</t>
  </si>
  <si>
    <t>13.Los estudiantes más aventajados ayudan a los que presentan barreras para el aprendizaje.</t>
  </si>
  <si>
    <t>14.Los profesores monitorean constantemente el aprendizaje de los estudiantes.</t>
  </si>
  <si>
    <t>Orientación al Trabajo en Equipo</t>
  </si>
  <si>
    <t>15.Al equipo directivo le interesa el desarrollo y la formación continua de los profesores.</t>
  </si>
  <si>
    <t>16.Se promueve el perfeccionamiento docente de todos los profesores.</t>
  </si>
  <si>
    <t>17.Existe una cultura de mejoramiento continuo.</t>
  </si>
  <si>
    <t>18.Los profesores y demás profesionales pueden proponer cosas nuevas</t>
  </si>
  <si>
    <t>19.Son acogidas las propuestas formuladas por los profesores y demás profesionales</t>
  </si>
  <si>
    <t>20.La formación continua y el crecimiento profesional están altamente arraigados en la cultura escolar.</t>
  </si>
  <si>
    <t>Normas Compartidas</t>
  </si>
  <si>
    <t>21.Se promueve la formación de profesionales no docentes (psicólogos, asistentes sociales, etc).</t>
  </si>
  <si>
    <t>22.Siempre estamos evaluando lo que hacemos y nos retroalimentamos.</t>
  </si>
  <si>
    <t>23.Todos tenemos claros nuestros objetivos como miembros de esta comunidad escolar.</t>
  </si>
  <si>
    <t>24.Todos trabajamos para llevar a cabo objetivos comunes.</t>
  </si>
  <si>
    <t>25.Los profesores comparten sus buenas prácticas para mejorar la convivencia escolar.</t>
  </si>
  <si>
    <t>Participación Democrática</t>
  </si>
  <si>
    <t>26.Los profesores comparten sus buenas prácticas para mejorar los aprendizajes.</t>
  </si>
  <si>
    <t>27.Existe una responsabilidad compartida: los triunfos y fracasos son de todos.</t>
  </si>
  <si>
    <t>28.Las normas son claras y conocidas por todos/as.</t>
  </si>
  <si>
    <t>29.Las normas se aplican con justicia</t>
  </si>
  <si>
    <t>30.Los profesores se apoyan en el reglamento escolar para resolver los problemas que se presentan en la sala de clases.</t>
  </si>
  <si>
    <t>31.Los asistentes de la educación se apoyan en el reglamento escolar para resolver los problemas que se presentan fuera del aula.</t>
  </si>
  <si>
    <t>32.El equipo directivo se apoya en el reglamento escolar para resolver los problemas que se presentan en la escuela.</t>
  </si>
  <si>
    <t>Prácticas Punitivas</t>
  </si>
  <si>
    <t>33.Los estudiantes están motivados y participan activamente en la vida de la escuela.</t>
  </si>
  <si>
    <t>34.Se atiende a los padres y apoderados que requieren atención especial para sus hijos.</t>
  </si>
  <si>
    <t>35.Se respetan las ideas de los estudiantes.</t>
  </si>
  <si>
    <t>36.Se les motiva a los estudiantes para que puedan expresar sus ideas.</t>
  </si>
  <si>
    <t>37.Se toman en cuenta las opiniones de los padres y apoderados sobre la formación de sus hijos</t>
  </si>
  <si>
    <t>38.Se toman en cuenta las opiniones de los estudiantes respecto de su formación.</t>
  </si>
  <si>
    <t>39.Se crean las instancias para que participen los vecinos u otros miembros de la comuna</t>
  </si>
  <si>
    <t>40.Los vecinos del barrio tienen una opinión positiva de la escuela.</t>
  </si>
  <si>
    <t>41.Los padres y apoderados participan activamente en las soluciones antes los problemas de convivencia escolar.</t>
  </si>
  <si>
    <t>Actitudes de Disposición al Cambio</t>
  </si>
  <si>
    <t>42.Los padres y apoderados participan del diseño de protocolos y reglamentos de convivencia escolar.</t>
  </si>
  <si>
    <t>43.Los estudiantes participan del diseño de protocolos y reglamentos de convivencia escolar.</t>
  </si>
  <si>
    <t>44.Se castiga a los estudiantes que presentan problemas de conducta.</t>
  </si>
  <si>
    <t>45.Se suspende temporalmente de la escuela a los estudiantes que cometen faltas.</t>
  </si>
  <si>
    <t>46.Se expulsa de la sala de clases a los estudiantes que interfieren el buen clima de aula.</t>
  </si>
  <si>
    <t>47.A fin de año se invita a los estudiantes con problemas de conducta a buscar otro ambiente educativo</t>
  </si>
  <si>
    <t>48.Creemos que es necesario incorporar cambios para mejorar la convivencia escolar.</t>
  </si>
  <si>
    <t>49.Existe una apertura constante al cambio para el desarrollo de esta escuela</t>
  </si>
  <si>
    <t>50.El equipo directivo apoya los cambios propuestos para mejorar la convivencia escolar.</t>
  </si>
  <si>
    <t>51.Existe una disposición constante al cambio cuando las estrategias no dan resultados.</t>
  </si>
  <si>
    <t>Disposición Organizacional</t>
  </si>
  <si>
    <t>52.Los profesores y profesionales de apoyo conforman un equipo de trabajo cohesionado.</t>
  </si>
  <si>
    <t>53.Los profesores y profesionales de apoyo conforman un equipo de trabajo competente.</t>
  </si>
  <si>
    <t>54.Los profesores en general tienen una buena opinión de sus colegas.</t>
  </si>
  <si>
    <t>55.Existe una buena comunicación entre profesores y el equipo directivo.</t>
  </si>
  <si>
    <t>56.El equipo directivo comunica a los miembros de la comunidad escolar que siempre pueden mejorar sus prácticas.</t>
  </si>
  <si>
    <t>57.Las reuniones periódicas sí sirven para resolver los problemas y tomar decisiones.</t>
  </si>
  <si>
    <t>58.El equipo directivo, profesores y profesionales no docentes comparten la misma visión sobre convivencia escolar.</t>
  </si>
  <si>
    <t>59.Han habido acciones para la mejora de la convivencia escolar, que demuestran el compromiso de la escuela sobre este tema.</t>
  </si>
  <si>
    <t>Cultura de Mejoramiento de la Convivencia</t>
  </si>
  <si>
    <t>60.Se incluye a todos los miembros de la comunidad (estudiantes, padres y apoderados, etc) en el proceso de la mejora de la convivencia escolar.</t>
  </si>
  <si>
    <t>61.Uno de los objetivos explícitos es el desarrollo de una cultura de la confianza.</t>
  </si>
  <si>
    <t>62.Uno de los objetivos de esta escuela es el fomento de la solidaridad</t>
  </si>
  <si>
    <t>63.Existen los recursos necesarios para apoyar los procesos de mejoramiento de la convivencia escolar.</t>
  </si>
  <si>
    <t>64.El equipo directivo señala que el mejoramiento de la convivencia escolar es un proceso continuo y tarea de todos.</t>
  </si>
  <si>
    <t>Prevención de los Problemas de Convivencia</t>
  </si>
  <si>
    <t>65.La reflexión es una habilidad explícita (se habla de ella) y es bien valorada por la comunidad.</t>
  </si>
  <si>
    <t>66.Se adoptan medidas preventivas para evitar los problemas de convivencia.</t>
  </si>
  <si>
    <t>67.Se identifican a tiempo juegos violentos en el recreo.</t>
  </si>
  <si>
    <t>Promoción de la Buena Convivencia</t>
  </si>
  <si>
    <t>68.Se identifican a tiempo los conflictos entre estudiantes y profesores</t>
  </si>
  <si>
    <t>69.Se identifican a tiempo las relaciones violentas entre estudiantes (sean de compañeros, pololeo o amistad).</t>
  </si>
  <si>
    <t>70.Se utilizan los consejos de cursos para tratar temas que mejoren la convivencia.</t>
  </si>
  <si>
    <t>71.Se promueve la resolución pacífica de conflictos.</t>
  </si>
  <si>
    <t>72.Se promueve la tolerancia, el compañerismo y la solidaridad entre los miembros del establecimiento.</t>
  </si>
  <si>
    <t>73.Se trabajan cotidianamente los objetivos fundamentales transversales del currículum.</t>
  </si>
  <si>
    <t>74.Existen instancias y actividades de fortalecimiento para el aprendizaje de habilidades emociones y sociales.</t>
  </si>
  <si>
    <t>Nunca (1)</t>
  </si>
  <si>
    <t>Algunas veces (2)</t>
  </si>
  <si>
    <t>Regularmente (3)</t>
  </si>
  <si>
    <t>Casi siempre (4)</t>
  </si>
  <si>
    <t>Siempre (5)</t>
  </si>
  <si>
    <t>En base a la Digitación y de acuerdo a los resultados vistos en el Informe de Tablas, los resultados graficos del total y de cada pregunta son los siguientes:</t>
  </si>
  <si>
    <r>
      <rPr>
        <rFont val="Calibri"/>
        <color theme="9"/>
        <sz val="10.0"/>
      </rPr>
      <t>🔺</t>
    </r>
    <r>
      <rPr>
        <rFont val="Calibri"/>
        <color theme="1"/>
        <sz val="10.0"/>
      </rPr>
      <t xml:space="preserve"> : Porcentaje de frecuena alta en prácticas de convivencia escolar (3 Regularmente - 5 siempre).</t>
    </r>
  </si>
  <si>
    <r>
      <rPr>
        <rFont val="Calibri"/>
        <color rgb="FFFF0000"/>
        <sz val="10.0"/>
      </rPr>
      <t>🔻</t>
    </r>
    <r>
      <rPr>
        <rFont val="Calibri"/>
        <color theme="1"/>
        <sz val="10.0"/>
      </rPr>
      <t>: Porcentaje de frecuencia baja o nula en prácticas de convivencia escolar (1 Nunca - 2 Algunas veces).</t>
    </r>
  </si>
  <si>
    <t>49.Existe una apertura constante al cambio para el desarrollo de esta escuela.</t>
  </si>
  <si>
    <t>¿CÓMO INTERPRETAR LOS RESULTADOS?</t>
  </si>
  <si>
    <r>
      <rPr>
        <rFont val="Calibri"/>
        <color theme="1"/>
        <sz val="11.0"/>
      </rPr>
      <t xml:space="preserve">Esta encuesta no cuenta con baremos, es decir, no tiene una clasificación respecto a qué porcentaje es un "buen" o "mal" clima. No obstante, para que pueda tener una referencia a continuación se presenta la comparación entre sus resultados y los obtenidos por una muestra de 1.895 estudiantes </t>
    </r>
    <r>
      <rPr>
        <rFont val="Calibri"/>
        <color rgb="FFC00000"/>
        <sz val="11.0"/>
      </rPr>
      <t>de NSE aplicado el año XXXX en XXXXX.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</si>
</sst>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2.0"/>
      <color theme="1"/>
      <name val="Calibri"/>
      <scheme val="minor"/>
    </font>
    <font>
      <b/>
      <sz val="12.0"/>
      <color theme="1"/>
      <name val="Calibri"/>
    </font>
    <font>
      <sz val="11.0"/>
      <color theme="1"/>
      <name val="Calibri"/>
    </font>
    <font>
      <sz val="10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  <font/>
    <font>
      <sz val="12.0"/>
      <color theme="1"/>
      <name val="Calibri"/>
    </font>
    <font>
      <i/>
      <sz val="12.0"/>
      <color theme="1"/>
      <name val="Calibri"/>
    </font>
    <font>
      <b/>
      <u/>
      <sz val="11.0"/>
      <color theme="1"/>
      <name val="Calibri"/>
    </font>
    <font>
      <b/>
      <sz val="9.0"/>
      <color theme="1"/>
      <name val="Calibri"/>
    </font>
    <font>
      <b/>
      <sz val="10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</fills>
  <borders count="10">
    <border/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1" fillId="2" fontId="4" numFmtId="0" xfId="0" applyAlignment="1" applyBorder="1" applyFill="1" applyFont="1">
      <alignment horizontal="center"/>
    </xf>
    <xf borderId="2" fillId="0" fontId="5" numFmtId="0" xfId="0" applyAlignment="1" applyBorder="1" applyFont="1">
      <alignment horizontal="left"/>
    </xf>
    <xf borderId="3" fillId="0" fontId="6" numFmtId="0" xfId="0" applyBorder="1" applyFont="1"/>
    <xf borderId="4" fillId="2" fontId="7" numFmtId="0" xfId="0" applyAlignment="1" applyBorder="1" applyFill="1" applyFont="1">
      <alignment horizontal="center"/>
    </xf>
    <xf borderId="5" fillId="0" fontId="6" numFmtId="0" xfId="0" applyBorder="1" applyFont="1"/>
    <xf borderId="0" fillId="0" fontId="5" numFmtId="0" xfId="0" applyFont="1"/>
    <xf borderId="6" fillId="2" fontId="7" numFmtId="0" xfId="0" applyBorder="1" applyFill="1" applyFont="1"/>
    <xf borderId="7" fillId="0" fontId="5" numFmtId="0" xfId="0" applyBorder="1" applyFont="1"/>
    <xf borderId="7" fillId="0" fontId="7" numFmtId="0" xfId="0" applyAlignment="1" applyBorder="1" applyFont="1">
      <alignment horizontal="center" readingOrder="0"/>
    </xf>
    <xf borderId="8" fillId="2" fontId="4" numFmtId="0" xfId="0" applyAlignment="1" applyBorder="1" applyFill="1" applyFont="1">
      <alignment horizontal="center"/>
    </xf>
    <xf borderId="0" fillId="0" fontId="8" numFmtId="0" xfId="0" applyAlignment="1" applyFont="1">
      <alignment horizontal="center" readingOrder="0"/>
    </xf>
    <xf borderId="6" fillId="2" fontId="7" numFmtId="0" xfId="0" applyAlignment="1" applyBorder="1" applyFill="1" applyFont="1">
      <alignment horizontal="center"/>
    </xf>
    <xf borderId="0" fillId="0" fontId="7" numFmtId="0" xfId="0" applyAlignment="1" applyFont="1">
      <alignment horizontal="center"/>
    </xf>
    <xf borderId="6" fillId="2" fontId="1" numFmtId="0" xfId="0" applyAlignment="1" applyBorder="1" applyFill="1" applyFont="1">
      <alignment horizontal="left"/>
    </xf>
    <xf borderId="0" fillId="0" fontId="3" numFmtId="0" xfId="0" applyAlignment="1" applyFont="1">
      <alignment horizontal="left" shrinkToFit="0" wrapText="1"/>
    </xf>
    <xf borderId="0" fillId="0" fontId="3" numFmtId="0" xfId="0" applyAlignment="1" applyFont="1">
      <alignment shrinkToFit="0" wrapText="1"/>
    </xf>
    <xf borderId="6" fillId="2" fontId="7" numFmtId="0" xfId="0" applyAlignment="1" applyBorder="1" applyFill="1" applyFont="1">
      <alignment horizontal="left"/>
    </xf>
    <xf borderId="0" fillId="0" fontId="7" numFmtId="0" xfId="0" applyFont="1"/>
    <xf borderId="6" fillId="2" fontId="9" numFmtId="0" xfId="0" applyAlignment="1" applyBorder="1" applyFill="1" applyFont="1">
      <alignment horizontal="left"/>
    </xf>
    <xf borderId="7" fillId="0" fontId="3" numFmtId="0" xfId="0" applyAlignment="1" applyBorder="1" applyFont="1">
      <alignment horizontal="center" shrinkToFit="0" wrapText="1"/>
    </xf>
    <xf borderId="6" fillId="2" fontId="5" numFmtId="0" xfId="0" applyAlignment="1" applyBorder="1" applyFill="1" applyFont="1">
      <alignment horizontal="left"/>
    </xf>
    <xf borderId="7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7" fillId="0" fontId="5" numFmtId="0" xfId="0" applyAlignment="1" applyBorder="1" applyFont="1">
      <alignment shrinkToFit="0" wrapText="1"/>
    </xf>
    <xf borderId="7" fillId="0" fontId="5" numFmtId="9" xfId="0" applyAlignment="1" applyBorder="1" applyFont="1" applyNumberFormat="1">
      <alignment horizontal="center" shrinkToFit="0" vertical="center" wrapText="1"/>
    </xf>
    <xf borderId="6" fillId="2" fontId="5" numFmtId="0" xfId="0" applyAlignment="1" applyBorder="1" applyFill="1" applyFont="1">
      <alignment horizontal="center"/>
    </xf>
    <xf borderId="9" fillId="2" fontId="7" numFmtId="0" xfId="0" applyBorder="1" applyFill="1" applyFont="1"/>
    <xf borderId="7" fillId="3" fontId="10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horizontal="center"/>
    </xf>
    <xf borderId="2" fillId="0" fontId="3" numFmtId="0" xfId="0" applyAlignment="1" applyBorder="1" applyFont="1">
      <alignment shrinkToFit="0" wrapText="1"/>
    </xf>
    <xf borderId="7" fillId="0" fontId="5" numFmtId="0" xfId="0" applyAlignment="1" applyBorder="1" applyFont="1">
      <alignment horizontal="center" shrinkToFit="0" vertical="center" wrapText="1"/>
    </xf>
    <xf borderId="7" fillId="0" fontId="3" numFmtId="9" xfId="0" applyAlignment="1" applyBorder="1" applyFont="1" applyNumberFormat="1">
      <alignment horizontal="center" shrinkToFit="0" vertical="center" wrapText="1"/>
    </xf>
    <xf borderId="0" fillId="0" fontId="7" numFmtId="9" xfId="0" applyFont="1" applyNumberFormat="1"/>
    <xf borderId="0" fillId="0" fontId="7" numFmtId="0" xfId="0" applyAlignment="1" applyFont="1">
      <alignment horizontal="center" shrinkToFit="0" wrapText="1"/>
    </xf>
    <xf borderId="0" fillId="0" fontId="11" numFmtId="0" xfId="0" applyFont="1"/>
    <xf borderId="2" fillId="0" fontId="3" numFmtId="0" xfId="0" applyAlignment="1" applyBorder="1" applyFont="1">
      <alignment shrinkToFit="0" vertical="top" wrapText="1"/>
    </xf>
    <xf borderId="7" fillId="0" fontId="3" numFmtId="0" xfId="0" applyAlignment="1" applyBorder="1" applyFont="1">
      <alignment shrinkToFit="0" vertical="top" wrapText="1"/>
    </xf>
    <xf borderId="7" fillId="0" fontId="3" numFmtId="9" xfId="0" applyAlignment="1" applyBorder="1" applyFont="1" applyNumberFormat="1">
      <alignment horizontal="center" vertical="center"/>
    </xf>
    <xf borderId="0" fillId="0" fontId="3" numFmtId="0" xfId="0" applyAlignment="1" applyFont="1">
      <alignment shrinkToFit="0" vertical="top" wrapText="1"/>
    </xf>
    <xf borderId="0" fillId="0" fontId="3" numFmtId="9" xfId="0" applyAlignment="1" applyFont="1" applyNumberFormat="1">
      <alignment horizontal="center" shrinkToFit="0" vertical="center" wrapText="1"/>
    </xf>
    <xf borderId="0" fillId="0" fontId="4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0" fillId="0" fontId="7" numFmtId="0" xfId="0" applyAlignment="1" applyFont="1">
      <alignment shrinkToFit="0" wrapText="1"/>
    </xf>
    <xf borderId="7" fillId="0" fontId="3" numFmtId="0" xfId="0" applyAlignment="1" applyBorder="1" applyFont="1">
      <alignment shrinkToFit="0" wrapText="1"/>
    </xf>
  </cellXfs>
  <cellStyles count="1">
    <cellStyle xfId="0" name="Normal" builtinId="0"/>
  </cellStyles>
  <dxfs count="2">
    <dxf>
      <font>
        <color theme="9"/>
      </font>
      <fill>
        <patternFill patternType="none"/>
      </fill>
      <border/>
    </dxf>
    <dxf>
      <font>
        <color rgb="FF9C0006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Dimensiones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Tablas'!$A$15:$A$26</c:f>
            </c:strRef>
          </c:cat>
          <c:val>
            <c:numRef>
              <c:f>'Informe con Tablas'!$B$15:$B$26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Tablas'!$A$15:$A$26</c:f>
            </c:strRef>
          </c:cat>
          <c:val>
            <c:numRef>
              <c:f>'Informe con Tablas'!$C$15:$C$26</c:f>
              <c:numCache/>
            </c:numRef>
          </c:val>
        </c:ser>
        <c:axId val="1056862335"/>
        <c:axId val="2082212081"/>
      </c:barChart>
      <c:catAx>
        <c:axId val="10568623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2082212081"/>
      </c:catAx>
      <c:valAx>
        <c:axId val="208221208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056862335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Cultura Inclusiva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Tablas'!$A$30:$A$37</c:f>
            </c:strRef>
          </c:cat>
          <c:val>
            <c:numRef>
              <c:f>'Informe con Tablas'!$G$30:$G$37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Tablas'!$A$30:$A$37</c:f>
            </c:strRef>
          </c:cat>
          <c:val>
            <c:numRef>
              <c:f>'Informe con Tablas'!$H$30:$H$37</c:f>
              <c:numCache/>
            </c:numRef>
          </c:val>
        </c:ser>
        <c:axId val="215027401"/>
        <c:axId val="606895494"/>
      </c:barChart>
      <c:catAx>
        <c:axId val="2150274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606895494"/>
      </c:catAx>
      <c:valAx>
        <c:axId val="6068954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215027401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Prácticas Inclusivas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Tablas'!$A$38:$A$43</c:f>
            </c:strRef>
          </c:cat>
          <c:val>
            <c:numRef>
              <c:f>'Informe con Tablas'!$G$38:$G$43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Tablas'!$A$38:$A$43</c:f>
            </c:strRef>
          </c:cat>
          <c:val>
            <c:numRef>
              <c:f>'Informe con Tablas'!$H$38:$H$43</c:f>
              <c:numCache/>
            </c:numRef>
          </c:val>
        </c:ser>
        <c:axId val="1459109912"/>
        <c:axId val="1257440632"/>
      </c:barChart>
      <c:catAx>
        <c:axId val="1459109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257440632"/>
      </c:catAx>
      <c:valAx>
        <c:axId val="125744063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45910991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Formación Continua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Tablas'!$A$44:$A$51</c:f>
            </c:strRef>
          </c:cat>
          <c:val>
            <c:numRef>
              <c:f>'Informe con Tablas'!$G$44:$G$51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Tablas'!$A$44:$A$51</c:f>
            </c:strRef>
          </c:cat>
          <c:val>
            <c:numRef>
              <c:f>'Informe con Tablas'!$H$44:$H$51</c:f>
              <c:numCache/>
            </c:numRef>
          </c:val>
        </c:ser>
        <c:axId val="990830935"/>
        <c:axId val="2093770004"/>
      </c:barChart>
      <c:catAx>
        <c:axId val="9908309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2093770004"/>
      </c:catAx>
      <c:valAx>
        <c:axId val="20937700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990830935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Orientación al Trabajo en Equipo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🔻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Tablas'!$A$52:$A$56</c:f>
            </c:strRef>
          </c:cat>
          <c:val>
            <c:numRef>
              <c:f>'Informe con Tablas'!$G$52:$G$56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Tablas'!$A$52:$A$56</c:f>
            </c:strRef>
          </c:cat>
          <c:val>
            <c:numRef>
              <c:f>'Informe con Tablas'!$H$52:$H$56</c:f>
              <c:numCache/>
            </c:numRef>
          </c:val>
        </c:ser>
        <c:axId val="1230948800"/>
        <c:axId val="191416728"/>
      </c:barChart>
      <c:catAx>
        <c:axId val="1230948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91416728"/>
      </c:catAx>
      <c:valAx>
        <c:axId val="19141672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23094880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Normas Compartidas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Tablas'!$A$57:$A$61</c:f>
            </c:strRef>
          </c:cat>
          <c:val>
            <c:numRef>
              <c:f>'Informe con Tablas'!$G$57:$G$61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Tablas'!$A$57:$A$61</c:f>
            </c:strRef>
          </c:cat>
          <c:val>
            <c:numRef>
              <c:f>'Informe con Tablas'!$H$57:$H$61</c:f>
              <c:numCache/>
            </c:numRef>
          </c:val>
        </c:ser>
        <c:axId val="632343250"/>
        <c:axId val="1780068987"/>
      </c:barChart>
      <c:catAx>
        <c:axId val="63234325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780068987"/>
      </c:catAx>
      <c:valAx>
        <c:axId val="178006898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63234325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Participación Democrática</a:t>
            </a:r>
          </a:p>
        </c:rich>
      </c:tx>
      <c:overlay val="0"/>
    </c:title>
    <c:plotArea>
      <c:layout>
        <c:manualLayout>
          <c:xMode val="edge"/>
          <c:yMode val="edge"/>
          <c:x val="0.1835412915033603"/>
          <c:y val="0.14468258181210494"/>
          <c:w val="0.7456284892639541"/>
          <c:h val="0.6327818573240143"/>
        </c:manualLayout>
      </c:layout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Tablas'!$A$62:$A$72</c:f>
            </c:strRef>
          </c:cat>
          <c:val>
            <c:numRef>
              <c:f>'Informe con Tablas'!$G$62:$G$72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Tablas'!$A$62:$A$72</c:f>
            </c:strRef>
          </c:cat>
          <c:val>
            <c:numRef>
              <c:f>'Informe con Tablas'!$H$62:$H$72</c:f>
              <c:numCache/>
            </c:numRef>
          </c:val>
        </c:ser>
        <c:axId val="1530014725"/>
        <c:axId val="1980850099"/>
      </c:barChart>
      <c:catAx>
        <c:axId val="153001472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980850099"/>
      </c:catAx>
      <c:valAx>
        <c:axId val="198085009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530014725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Prácticas Punitivas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Tablas'!$A$73:$A$76</c:f>
            </c:strRef>
          </c:cat>
          <c:val>
            <c:numRef>
              <c:f>'Informe con Tablas'!$G$73:$G$76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Tablas'!$A$73:$A$76</c:f>
            </c:strRef>
          </c:cat>
          <c:val>
            <c:numRef>
              <c:f>'Informe con Tablas'!$H$73:$H$76</c:f>
              <c:numCache/>
            </c:numRef>
          </c:val>
        </c:ser>
        <c:axId val="1523320154"/>
        <c:axId val="1834788611"/>
      </c:barChart>
      <c:catAx>
        <c:axId val="15233201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834788611"/>
      </c:catAx>
      <c:valAx>
        <c:axId val="18347886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523320154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Actitudes de Disposición al Cambio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Tablas'!$A$77:$A$80</c:f>
            </c:strRef>
          </c:cat>
          <c:val>
            <c:numRef>
              <c:f>'Informe con Tablas'!$G$77:$G$80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Tablas'!$A$77:$A$80</c:f>
            </c:strRef>
          </c:cat>
          <c:val>
            <c:numRef>
              <c:f>'Informe con Tablas'!$H$77:$H$80</c:f>
              <c:numCache/>
            </c:numRef>
          </c:val>
        </c:ser>
        <c:axId val="654126914"/>
        <c:axId val="606251104"/>
      </c:barChart>
      <c:catAx>
        <c:axId val="6541269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606251104"/>
      </c:catAx>
      <c:valAx>
        <c:axId val="6062511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654126914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Disposición Organizacional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Tablas'!$A$81:$A$86</c:f>
            </c:strRef>
          </c:cat>
          <c:val>
            <c:numRef>
              <c:f>'Informe con Tablas'!$G$81:$G$86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Tablas'!$A$81:$A$86</c:f>
            </c:strRef>
          </c:cat>
          <c:val>
            <c:numRef>
              <c:f>'Informe con Tablas'!$H$81:$H$86</c:f>
              <c:numCache/>
            </c:numRef>
          </c:val>
        </c:ser>
        <c:axId val="507323490"/>
        <c:axId val="1804031979"/>
      </c:barChart>
      <c:catAx>
        <c:axId val="5073234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804031979"/>
      </c:catAx>
      <c:valAx>
        <c:axId val="180403197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50732349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Cultura de Mejoramiento de la Convivencia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Tablas'!$A$87:$A$94</c:f>
            </c:strRef>
          </c:cat>
          <c:val>
            <c:numRef>
              <c:f>'Informe con Tablas'!$G$87:$G$94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Tablas'!$A$87:$A$94</c:f>
            </c:strRef>
          </c:cat>
          <c:val>
            <c:numRef>
              <c:f>'Informe con Tablas'!$H$87:$H$94</c:f>
              <c:numCache/>
            </c:numRef>
          </c:val>
        </c:ser>
        <c:axId val="1521931220"/>
        <c:axId val="1933904260"/>
      </c:barChart>
      <c:catAx>
        <c:axId val="15219312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933904260"/>
      </c:catAx>
      <c:valAx>
        <c:axId val="193390426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52193122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Prevención de los Problemas de Convivencia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Tablas'!$A$95:$A$99</c:f>
            </c:strRef>
          </c:cat>
          <c:val>
            <c:numRef>
              <c:f>'Informe con Tablas'!$G$95:$G$99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Tablas'!$A$95:$A$99</c:f>
            </c:strRef>
          </c:cat>
          <c:val>
            <c:numRef>
              <c:f>'Informe con Tablas'!$H$95:$H$99</c:f>
              <c:numCache/>
            </c:numRef>
          </c:val>
        </c:ser>
        <c:axId val="1373526524"/>
        <c:axId val="695432282"/>
      </c:barChart>
      <c:catAx>
        <c:axId val="13735265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695432282"/>
      </c:catAx>
      <c:valAx>
        <c:axId val="69543228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373526524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chemeClr val="dk1"/>
                </a:solidFill>
                <a:latin typeface="+mn-lt"/>
              </a:defRPr>
            </a:pPr>
            <a:r>
              <a:rPr b="0" i="0" sz="1400">
                <a:solidFill>
                  <a:schemeClr val="dk1"/>
                </a:solidFill>
                <a:latin typeface="+mn-lt"/>
              </a:rPr>
              <a:t>Promoción de la Buena Convivencia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🔺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Tablas'!$A$100:$A$103</c:f>
            </c:strRef>
          </c:cat>
          <c:val>
            <c:numRef>
              <c:f>'Informe con Tablas'!$G$100:$G$103</c:f>
              <c:numCache/>
            </c:numRef>
          </c:val>
        </c:ser>
        <c:ser>
          <c:idx val="1"/>
          <c:order val="1"/>
          <c:tx>
            <c:v>🔻</c:v>
          </c:tx>
          <c:spPr>
            <a:solidFill>
              <a:srgbClr val="FF0000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solidFill>
                      <a:srgbClr val="000000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'Informe con Tablas'!$A$100:$A$103</c:f>
            </c:strRef>
          </c:cat>
          <c:val>
            <c:numRef>
              <c:f>'Informe con Tablas'!$H$100:$H$103</c:f>
              <c:numCache/>
            </c:numRef>
          </c:val>
        </c:ser>
        <c:axId val="272122448"/>
        <c:axId val="1072775681"/>
      </c:barChart>
      <c:catAx>
        <c:axId val="272122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072775681"/>
      </c:catAx>
      <c:valAx>
        <c:axId val="107277568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27212244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1" Type="http://schemas.openxmlformats.org/officeDocument/2006/relationships/chart" Target="../charts/chart11.xml"/><Relationship Id="rId10" Type="http://schemas.openxmlformats.org/officeDocument/2006/relationships/chart" Target="../charts/chart10.xml"/><Relationship Id="rId13" Type="http://schemas.openxmlformats.org/officeDocument/2006/relationships/chart" Target="../charts/chart13.xml"/><Relationship Id="rId12" Type="http://schemas.openxmlformats.org/officeDocument/2006/relationships/chart" Target="../charts/chart12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723900</xdr:colOff>
      <xdr:row>0</xdr:row>
      <xdr:rowOff>47625</xdr:rowOff>
    </xdr:from>
    <xdr:ext cx="2428875" cy="4857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9525</xdr:colOff>
      <xdr:row>7</xdr:row>
      <xdr:rowOff>9525</xdr:rowOff>
    </xdr:from>
    <xdr:ext cx="10753725" cy="3200400"/>
    <xdr:graphicFrame>
      <xdr:nvGraphicFramePr>
        <xdr:cNvPr id="1688708549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76200</xdr:colOff>
      <xdr:row>24</xdr:row>
      <xdr:rowOff>9525</xdr:rowOff>
    </xdr:from>
    <xdr:ext cx="8867775" cy="3200400"/>
    <xdr:graphicFrame>
      <xdr:nvGraphicFramePr>
        <xdr:cNvPr id="889976399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11</xdr:col>
      <xdr:colOff>9525</xdr:colOff>
      <xdr:row>24</xdr:row>
      <xdr:rowOff>9525</xdr:rowOff>
    </xdr:from>
    <xdr:ext cx="8867775" cy="3200400"/>
    <xdr:graphicFrame>
      <xdr:nvGraphicFramePr>
        <xdr:cNvPr id="136364918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0</xdr:col>
      <xdr:colOff>85725</xdr:colOff>
      <xdr:row>41</xdr:row>
      <xdr:rowOff>9525</xdr:rowOff>
    </xdr:from>
    <xdr:ext cx="8867775" cy="3200400"/>
    <xdr:graphicFrame>
      <xdr:nvGraphicFramePr>
        <xdr:cNvPr id="835097583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11</xdr:col>
      <xdr:colOff>9525</xdr:colOff>
      <xdr:row>41</xdr:row>
      <xdr:rowOff>9525</xdr:rowOff>
    </xdr:from>
    <xdr:ext cx="8867775" cy="3200400"/>
    <xdr:graphicFrame>
      <xdr:nvGraphicFramePr>
        <xdr:cNvPr id="866990471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0</xdr:col>
      <xdr:colOff>85725</xdr:colOff>
      <xdr:row>58</xdr:row>
      <xdr:rowOff>9525</xdr:rowOff>
    </xdr:from>
    <xdr:ext cx="8972550" cy="3790950"/>
    <xdr:graphicFrame>
      <xdr:nvGraphicFramePr>
        <xdr:cNvPr id="154392388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11</xdr:col>
      <xdr:colOff>9525</xdr:colOff>
      <xdr:row>58</xdr:row>
      <xdr:rowOff>9525</xdr:rowOff>
    </xdr:from>
    <xdr:ext cx="10848975" cy="3810000"/>
    <xdr:graphicFrame>
      <xdr:nvGraphicFramePr>
        <xdr:cNvPr id="1234225191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0</xdr:col>
      <xdr:colOff>85725</xdr:colOff>
      <xdr:row>78</xdr:row>
      <xdr:rowOff>0</xdr:rowOff>
    </xdr:from>
    <xdr:ext cx="8867775" cy="3200400"/>
    <xdr:graphicFrame>
      <xdr:nvGraphicFramePr>
        <xdr:cNvPr id="1429671538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11</xdr:col>
      <xdr:colOff>9525</xdr:colOff>
      <xdr:row>78</xdr:row>
      <xdr:rowOff>19050</xdr:rowOff>
    </xdr:from>
    <xdr:ext cx="8867775" cy="3200400"/>
    <xdr:graphicFrame>
      <xdr:nvGraphicFramePr>
        <xdr:cNvPr id="906139271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0</xdr:col>
      <xdr:colOff>95250</xdr:colOff>
      <xdr:row>95</xdr:row>
      <xdr:rowOff>0</xdr:rowOff>
    </xdr:from>
    <xdr:ext cx="8953500" cy="3200400"/>
    <xdr:graphicFrame>
      <xdr:nvGraphicFramePr>
        <xdr:cNvPr id="943884303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11</xdr:col>
      <xdr:colOff>9525</xdr:colOff>
      <xdr:row>95</xdr:row>
      <xdr:rowOff>19050</xdr:rowOff>
    </xdr:from>
    <xdr:ext cx="8867775" cy="3200400"/>
    <xdr:graphicFrame>
      <xdr:nvGraphicFramePr>
        <xdr:cNvPr id="423088073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1"/>
        </a:graphicData>
      </a:graphic>
    </xdr:graphicFrame>
    <xdr:clientData fLocksWithSheet="0"/>
  </xdr:oneCellAnchor>
  <xdr:oneCellAnchor>
    <xdr:from>
      <xdr:col>0</xdr:col>
      <xdr:colOff>95250</xdr:colOff>
      <xdr:row>112</xdr:row>
      <xdr:rowOff>19050</xdr:rowOff>
    </xdr:from>
    <xdr:ext cx="8953500" cy="3200400"/>
    <xdr:graphicFrame>
      <xdr:nvGraphicFramePr>
        <xdr:cNvPr id="656242705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2"/>
        </a:graphicData>
      </a:graphic>
    </xdr:graphicFrame>
    <xdr:clientData fLocksWithSheet="0"/>
  </xdr:oneCellAnchor>
  <xdr:oneCellAnchor>
    <xdr:from>
      <xdr:col>11</xdr:col>
      <xdr:colOff>0</xdr:colOff>
      <xdr:row>112</xdr:row>
      <xdr:rowOff>19050</xdr:rowOff>
    </xdr:from>
    <xdr:ext cx="8867775" cy="3200400"/>
    <xdr:graphicFrame>
      <xdr:nvGraphicFramePr>
        <xdr:cNvPr id="1877395667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3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75" width="10.56"/>
  </cols>
  <sheetData>
    <row r="1" ht="15.75" customHeight="1">
      <c r="A1" s="4"/>
      <c r="B1" s="7"/>
      <c r="C1" s="7"/>
      <c r="D1" s="7"/>
      <c r="E1" s="7"/>
      <c r="F1" s="7"/>
      <c r="G1" s="7"/>
      <c r="H1" s="7"/>
      <c r="I1" s="7"/>
      <c r="J1" s="10"/>
      <c r="K1" s="10"/>
      <c r="L1" s="10"/>
    </row>
    <row r="2" ht="15.75" customHeight="1">
      <c r="A2" s="13"/>
      <c r="B2" s="10"/>
      <c r="C2" s="15"/>
      <c r="D2" s="15"/>
      <c r="E2" s="17" t="s">
        <v>6</v>
      </c>
      <c r="F2" s="10"/>
      <c r="G2" s="15"/>
      <c r="H2" s="15"/>
      <c r="I2" s="15"/>
      <c r="J2" s="10"/>
      <c r="K2" s="10"/>
      <c r="L2" s="10"/>
    </row>
    <row r="3" ht="15.75" customHeight="1">
      <c r="A3" s="13"/>
      <c r="B3" s="15"/>
      <c r="C3" s="15"/>
      <c r="D3" s="15"/>
      <c r="E3" s="20" t="s">
        <v>9</v>
      </c>
      <c r="F3" s="15"/>
      <c r="G3" s="15"/>
      <c r="H3" s="15"/>
      <c r="I3" s="15"/>
      <c r="J3" s="10"/>
      <c r="K3" s="10"/>
      <c r="L3" s="10"/>
    </row>
    <row r="4" ht="15.75" customHeight="1">
      <c r="A4" s="13"/>
      <c r="B4" s="15"/>
      <c r="C4" s="15"/>
      <c r="D4" s="15"/>
      <c r="E4" s="15"/>
      <c r="F4" s="15"/>
      <c r="G4" s="15"/>
      <c r="H4" s="15"/>
      <c r="I4" s="15"/>
      <c r="J4" s="10"/>
      <c r="K4" s="10"/>
      <c r="L4" s="10"/>
    </row>
    <row r="5" ht="15.75" customHeight="1">
      <c r="A5" s="13"/>
      <c r="B5" s="22" t="s">
        <v>11</v>
      </c>
      <c r="C5" s="15"/>
      <c r="D5" s="15"/>
      <c r="E5" s="15"/>
      <c r="F5" s="15"/>
      <c r="G5" s="15"/>
      <c r="H5" s="15"/>
      <c r="I5" s="15"/>
      <c r="J5" s="10"/>
      <c r="K5" s="10"/>
      <c r="L5" s="10"/>
    </row>
    <row r="6" ht="15.75" customHeight="1">
      <c r="A6" s="13"/>
      <c r="B6" s="24" t="s">
        <v>13</v>
      </c>
      <c r="C6" s="24"/>
      <c r="D6" s="24" t="s">
        <v>15</v>
      </c>
      <c r="E6" s="21"/>
      <c r="F6" s="24" t="s">
        <v>17</v>
      </c>
      <c r="G6" s="24"/>
      <c r="H6" s="24"/>
      <c r="I6" s="15"/>
      <c r="J6" s="10"/>
      <c r="K6" s="10"/>
      <c r="L6" s="10"/>
    </row>
    <row r="7" ht="15.75" customHeight="1">
      <c r="A7" s="13"/>
      <c r="B7" s="24"/>
      <c r="C7" s="24"/>
      <c r="D7" s="24"/>
      <c r="E7" s="24"/>
      <c r="F7" s="24"/>
      <c r="G7" s="24"/>
      <c r="H7" s="24"/>
      <c r="I7" s="15"/>
      <c r="J7" s="10"/>
      <c r="K7" s="10"/>
      <c r="L7" s="10"/>
    </row>
    <row r="8" ht="15.75" customHeight="1">
      <c r="A8" s="13"/>
      <c r="B8" s="29" t="s">
        <v>19</v>
      </c>
      <c r="C8" s="15"/>
      <c r="D8" s="29" t="s">
        <v>20</v>
      </c>
      <c r="E8" s="15"/>
      <c r="F8" s="15"/>
      <c r="G8" s="15"/>
      <c r="H8" s="15"/>
      <c r="I8" s="15"/>
      <c r="J8" s="30"/>
      <c r="K8" s="30"/>
      <c r="L8" s="30"/>
    </row>
    <row r="9" ht="15.75" customHeight="1">
      <c r="A9" s="31" t="s">
        <v>22</v>
      </c>
      <c r="B9" s="31" t="s">
        <v>23</v>
      </c>
      <c r="C9" s="31" t="s">
        <v>24</v>
      </c>
      <c r="D9" s="31" t="s">
        <v>26</v>
      </c>
      <c r="E9" s="31" t="s">
        <v>27</v>
      </c>
      <c r="F9" s="31" t="s">
        <v>28</v>
      </c>
      <c r="G9" s="31" t="s">
        <v>29</v>
      </c>
      <c r="H9" s="31" t="s">
        <v>30</v>
      </c>
      <c r="I9" s="31" t="s">
        <v>31</v>
      </c>
      <c r="J9" s="31" t="s">
        <v>32</v>
      </c>
      <c r="K9" s="31" t="s">
        <v>33</v>
      </c>
      <c r="L9" s="31" t="s">
        <v>34</v>
      </c>
      <c r="M9" s="31" t="s">
        <v>35</v>
      </c>
      <c r="N9" s="31" t="s">
        <v>36</v>
      </c>
      <c r="O9" s="31" t="s">
        <v>37</v>
      </c>
      <c r="P9" s="31" t="s">
        <v>39</v>
      </c>
      <c r="Q9" s="31" t="s">
        <v>40</v>
      </c>
      <c r="R9" s="31" t="s">
        <v>41</v>
      </c>
      <c r="S9" s="31" t="s">
        <v>42</v>
      </c>
      <c r="T9" s="31" t="s">
        <v>43</v>
      </c>
      <c r="U9" s="31" t="s">
        <v>44</v>
      </c>
      <c r="V9" s="31" t="s">
        <v>46</v>
      </c>
      <c r="W9" s="31" t="s">
        <v>47</v>
      </c>
      <c r="X9" s="31" t="s">
        <v>48</v>
      </c>
      <c r="Y9" s="31" t="s">
        <v>49</v>
      </c>
      <c r="Z9" s="31" t="s">
        <v>50</v>
      </c>
      <c r="AA9" s="31" t="s">
        <v>52</v>
      </c>
      <c r="AB9" s="31" t="s">
        <v>53</v>
      </c>
      <c r="AC9" s="31" t="s">
        <v>54</v>
      </c>
      <c r="AD9" s="31" t="s">
        <v>55</v>
      </c>
      <c r="AE9" s="31" t="s">
        <v>56</v>
      </c>
      <c r="AF9" s="31" t="s">
        <v>57</v>
      </c>
      <c r="AG9" s="31" t="s">
        <v>58</v>
      </c>
      <c r="AH9" s="31" t="s">
        <v>60</v>
      </c>
      <c r="AI9" s="31" t="s">
        <v>61</v>
      </c>
      <c r="AJ9" s="31" t="s">
        <v>62</v>
      </c>
      <c r="AK9" s="31" t="s">
        <v>63</v>
      </c>
      <c r="AL9" s="31" t="s">
        <v>64</v>
      </c>
      <c r="AM9" s="31" t="s">
        <v>65</v>
      </c>
      <c r="AN9" s="31" t="s">
        <v>66</v>
      </c>
      <c r="AO9" s="31" t="s">
        <v>67</v>
      </c>
      <c r="AP9" s="31" t="s">
        <v>68</v>
      </c>
      <c r="AQ9" s="31" t="s">
        <v>70</v>
      </c>
      <c r="AR9" s="31" t="s">
        <v>71</v>
      </c>
      <c r="AS9" s="31" t="s">
        <v>72</v>
      </c>
      <c r="AT9" s="31" t="s">
        <v>73</v>
      </c>
      <c r="AU9" s="31" t="s">
        <v>74</v>
      </c>
      <c r="AV9" s="31" t="s">
        <v>75</v>
      </c>
      <c r="AW9" s="31" t="s">
        <v>76</v>
      </c>
      <c r="AX9" s="31" t="s">
        <v>77</v>
      </c>
      <c r="AY9" s="31" t="s">
        <v>78</v>
      </c>
      <c r="AZ9" s="31" t="s">
        <v>79</v>
      </c>
      <c r="BA9" s="31" t="s">
        <v>81</v>
      </c>
      <c r="BB9" s="31" t="s">
        <v>82</v>
      </c>
      <c r="BC9" s="31" t="s">
        <v>83</v>
      </c>
      <c r="BD9" s="31" t="s">
        <v>84</v>
      </c>
      <c r="BE9" s="31" t="s">
        <v>85</v>
      </c>
      <c r="BF9" s="31" t="s">
        <v>86</v>
      </c>
      <c r="BG9" s="31" t="s">
        <v>87</v>
      </c>
      <c r="BH9" s="31" t="s">
        <v>88</v>
      </c>
      <c r="BI9" s="31" t="s">
        <v>90</v>
      </c>
      <c r="BJ9" s="31" t="s">
        <v>91</v>
      </c>
      <c r="BK9" s="31" t="s">
        <v>92</v>
      </c>
      <c r="BL9" s="31" t="s">
        <v>93</v>
      </c>
      <c r="BM9" s="31" t="s">
        <v>94</v>
      </c>
      <c r="BN9" s="31" t="s">
        <v>96</v>
      </c>
      <c r="BO9" s="31" t="s">
        <v>97</v>
      </c>
      <c r="BP9" s="31" t="s">
        <v>98</v>
      </c>
      <c r="BQ9" s="31" t="s">
        <v>100</v>
      </c>
      <c r="BR9" s="31" t="s">
        <v>101</v>
      </c>
      <c r="BS9" s="31" t="s">
        <v>102</v>
      </c>
      <c r="BT9" s="31" t="s">
        <v>103</v>
      </c>
      <c r="BU9" s="31" t="s">
        <v>104</v>
      </c>
      <c r="BV9" s="31" t="s">
        <v>105</v>
      </c>
      <c r="BW9" s="31" t="s">
        <v>106</v>
      </c>
    </row>
    <row r="10" ht="15.75" customHeight="1">
      <c r="A10" s="32">
        <v>1.0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</row>
    <row r="11" ht="15.75" customHeight="1">
      <c r="A11" s="32">
        <v>2.0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</row>
    <row r="12" ht="15.75" customHeight="1">
      <c r="A12" s="32">
        <v>3.0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</row>
    <row r="13" ht="15.75" customHeight="1">
      <c r="A13" s="32">
        <v>4.0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</row>
    <row r="14" ht="15.75" customHeight="1">
      <c r="A14" s="32">
        <v>5.0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</row>
    <row r="15" ht="15.75" customHeight="1">
      <c r="A15" s="32">
        <v>6.0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</row>
    <row r="16" ht="15.75" customHeight="1">
      <c r="A16" s="32">
        <v>7.0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</row>
    <row r="17" ht="15.75" customHeight="1">
      <c r="A17" s="32">
        <v>8.0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</row>
    <row r="18" ht="15.75" customHeight="1">
      <c r="A18" s="32">
        <v>9.0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</row>
    <row r="19" ht="15.75" customHeight="1">
      <c r="A19" s="32">
        <v>10.0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</row>
    <row r="20" ht="15.75" customHeight="1">
      <c r="A20" s="32">
        <v>11.0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</row>
    <row r="21" ht="15.75" customHeight="1">
      <c r="A21" s="32">
        <v>12.0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</row>
    <row r="22" ht="15.75" customHeight="1">
      <c r="A22" s="32">
        <v>13.0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</row>
    <row r="23" ht="15.75" customHeight="1">
      <c r="A23" s="32">
        <v>14.0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</row>
    <row r="24" ht="15.75" customHeight="1">
      <c r="A24" s="32">
        <v>15.0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</row>
    <row r="25" ht="15.75" customHeight="1">
      <c r="A25" s="32">
        <v>16.0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</row>
    <row r="26" ht="15.75" customHeight="1">
      <c r="A26" s="32">
        <v>17.0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</row>
    <row r="27" ht="15.75" customHeight="1">
      <c r="A27" s="32">
        <v>18.0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</row>
    <row r="28" ht="15.75" customHeight="1">
      <c r="A28" s="32">
        <v>19.0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</row>
    <row r="29" ht="15.75" customHeight="1">
      <c r="A29" s="32">
        <v>20.0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</row>
    <row r="30" ht="15.75" customHeight="1">
      <c r="A30" s="32">
        <v>21.0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</row>
    <row r="31" ht="15.75" customHeight="1">
      <c r="A31" s="32">
        <v>22.0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</row>
    <row r="32" ht="15.75" customHeight="1">
      <c r="A32" s="32">
        <v>23.0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</row>
    <row r="33" ht="15.75" customHeight="1">
      <c r="A33" s="32">
        <v>24.0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</row>
    <row r="34" ht="15.75" customHeight="1">
      <c r="A34" s="32">
        <v>25.0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</row>
    <row r="35" ht="15.75" customHeight="1">
      <c r="A35" s="32">
        <v>26.0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</row>
    <row r="36" ht="15.75" customHeight="1">
      <c r="A36" s="32">
        <v>27.0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</row>
    <row r="37" ht="15.75" customHeight="1">
      <c r="A37" s="32">
        <v>28.0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</row>
    <row r="38" ht="15.75" customHeight="1">
      <c r="A38" s="32">
        <v>29.0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</row>
    <row r="39" ht="15.75" customHeight="1">
      <c r="A39" s="32">
        <v>30.0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</row>
    <row r="40" ht="15.75" customHeight="1">
      <c r="A40" s="32">
        <v>31.0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</row>
    <row r="41" ht="15.75" customHeight="1">
      <c r="A41" s="32">
        <v>32.0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</row>
    <row r="42" ht="15.75" customHeight="1">
      <c r="A42" s="32">
        <v>33.0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</row>
    <row r="43" ht="15.75" customHeight="1">
      <c r="A43" s="32">
        <v>34.0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</row>
    <row r="44" ht="15.75" customHeight="1">
      <c r="A44" s="32">
        <v>35.0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</row>
    <row r="45" ht="15.75" customHeight="1">
      <c r="A45" s="32">
        <v>36.0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</row>
    <row r="46" ht="15.75" customHeight="1">
      <c r="A46" s="32">
        <v>37.0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</row>
    <row r="47" ht="15.75" customHeight="1">
      <c r="A47" s="32">
        <v>38.0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</row>
    <row r="48" ht="15.75" customHeight="1">
      <c r="A48" s="32">
        <v>39.0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</row>
    <row r="49" ht="15.75" customHeight="1">
      <c r="A49" s="32">
        <v>40.0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</row>
    <row r="50" ht="15.75" customHeight="1">
      <c r="A50" s="32">
        <v>41.0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</row>
    <row r="51" ht="15.75" customHeight="1">
      <c r="A51" s="32">
        <v>42.0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</row>
    <row r="52" ht="15.75" customHeight="1">
      <c r="A52" s="32">
        <v>43.0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</row>
    <row r="53" ht="15.75" customHeight="1">
      <c r="A53" s="32">
        <v>44.0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</row>
    <row r="54" ht="15.75" customHeight="1">
      <c r="A54" s="32">
        <v>45.0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</row>
    <row r="55" ht="15.75" customHeight="1">
      <c r="A55" s="32">
        <v>46.0</v>
      </c>
      <c r="BV55" s="21"/>
      <c r="BW55" s="21"/>
    </row>
    <row r="56" ht="15.75" customHeight="1">
      <c r="A56" s="32">
        <v>47.0</v>
      </c>
      <c r="BV56" s="21"/>
      <c r="BW56" s="21"/>
    </row>
    <row r="57" ht="15.75" customHeight="1">
      <c r="A57" s="32">
        <v>48.0</v>
      </c>
      <c r="BV57" s="21"/>
      <c r="BW57" s="21"/>
    </row>
    <row r="58" ht="15.75" customHeight="1">
      <c r="A58" s="32">
        <v>49.0</v>
      </c>
      <c r="BV58" s="21"/>
      <c r="BW58" s="21"/>
    </row>
    <row r="59" ht="15.75" customHeight="1">
      <c r="A59" s="32">
        <v>50.0</v>
      </c>
      <c r="BV59" s="21"/>
      <c r="BW59" s="21"/>
    </row>
    <row r="60" ht="15.75" customHeight="1">
      <c r="A60" s="32">
        <v>51.0</v>
      </c>
      <c r="BV60" s="21"/>
      <c r="BW60" s="21"/>
    </row>
    <row r="61" ht="15.75" customHeight="1">
      <c r="A61" s="32">
        <v>52.0</v>
      </c>
      <c r="BV61" s="21"/>
      <c r="BW61" s="21"/>
    </row>
    <row r="62" ht="15.75" customHeight="1">
      <c r="A62" s="32">
        <v>53.0</v>
      </c>
      <c r="BV62" s="21"/>
      <c r="BW62" s="21"/>
    </row>
    <row r="63" ht="15.75" customHeight="1">
      <c r="A63" s="32">
        <v>54.0</v>
      </c>
      <c r="BV63" s="21"/>
      <c r="BW63" s="21"/>
    </row>
    <row r="64" ht="15.75" customHeight="1">
      <c r="A64" s="32">
        <v>55.0</v>
      </c>
      <c r="BV64" s="21"/>
      <c r="BW64" s="21"/>
    </row>
    <row r="65" ht="15.75" customHeight="1">
      <c r="A65" s="32">
        <v>56.0</v>
      </c>
      <c r="BV65" s="21"/>
      <c r="BW65" s="21"/>
    </row>
    <row r="66" ht="15.75" customHeight="1">
      <c r="A66" s="32">
        <v>57.0</v>
      </c>
      <c r="BV66" s="21"/>
      <c r="BW66" s="21"/>
    </row>
    <row r="67" ht="15.75" customHeight="1">
      <c r="A67" s="32">
        <v>58.0</v>
      </c>
      <c r="BV67" s="21"/>
      <c r="BW67" s="21"/>
    </row>
    <row r="68" ht="15.75" customHeight="1">
      <c r="A68" s="32">
        <v>59.0</v>
      </c>
      <c r="BV68" s="21"/>
      <c r="BW68" s="21"/>
    </row>
    <row r="69" ht="15.75" customHeight="1">
      <c r="A69" s="32">
        <v>60.0</v>
      </c>
      <c r="BV69" s="21"/>
      <c r="BW69" s="21"/>
    </row>
    <row r="70" ht="15.75" customHeight="1">
      <c r="A70" s="32">
        <v>61.0</v>
      </c>
      <c r="BV70" s="21"/>
      <c r="BW70" s="21"/>
    </row>
    <row r="71" ht="15.75" customHeight="1">
      <c r="A71" s="32">
        <v>62.0</v>
      </c>
      <c r="BV71" s="21"/>
      <c r="BW71" s="21"/>
    </row>
    <row r="72" ht="15.75" customHeight="1">
      <c r="A72" s="32">
        <v>63.0</v>
      </c>
      <c r="BV72" s="21"/>
      <c r="BW72" s="21"/>
    </row>
    <row r="73" ht="15.75" customHeight="1">
      <c r="A73" s="32">
        <v>64.0</v>
      </c>
      <c r="BV73" s="21"/>
      <c r="BW73" s="21"/>
    </row>
    <row r="74" ht="15.75" customHeight="1">
      <c r="A74" s="32">
        <v>65.0</v>
      </c>
      <c r="BV74" s="21"/>
      <c r="BW74" s="21"/>
    </row>
    <row r="75" ht="15.75" customHeight="1">
      <c r="A75" s="32">
        <v>66.0</v>
      </c>
      <c r="BV75" s="21"/>
      <c r="BW75" s="21"/>
    </row>
    <row r="76" ht="15.75" customHeight="1">
      <c r="A76" s="32">
        <v>67.0</v>
      </c>
      <c r="BV76" s="21"/>
      <c r="BW76" s="21"/>
    </row>
    <row r="77" ht="15.75" customHeight="1">
      <c r="A77" s="32">
        <v>68.0</v>
      </c>
      <c r="BV77" s="21"/>
      <c r="BW77" s="21"/>
    </row>
    <row r="78" ht="15.75" customHeight="1">
      <c r="A78" s="32">
        <v>69.0</v>
      </c>
      <c r="BV78" s="21"/>
      <c r="BW78" s="21"/>
    </row>
    <row r="79" ht="15.75" customHeight="1">
      <c r="A79" s="32">
        <v>70.0</v>
      </c>
      <c r="BV79" s="21"/>
      <c r="BW79" s="21"/>
    </row>
    <row r="80" ht="15.75" customHeight="1">
      <c r="A80" s="32">
        <v>71.0</v>
      </c>
      <c r="BV80" s="21"/>
      <c r="BW80" s="21"/>
    </row>
    <row r="81" ht="15.75" customHeight="1">
      <c r="A81" s="32">
        <v>72.0</v>
      </c>
      <c r="BV81" s="21"/>
      <c r="BW81" s="21"/>
    </row>
    <row r="82" ht="15.75" customHeight="1">
      <c r="A82" s="32">
        <v>73.0</v>
      </c>
      <c r="BV82" s="21"/>
      <c r="BW82" s="21"/>
    </row>
    <row r="83" ht="15.75" customHeight="1">
      <c r="A83" s="32">
        <v>74.0</v>
      </c>
      <c r="BV83" s="21"/>
      <c r="BW83" s="21"/>
    </row>
    <row r="84" ht="15.75" customHeight="1">
      <c r="A84" s="32">
        <v>75.0</v>
      </c>
      <c r="BV84" s="21"/>
      <c r="BW84" s="21"/>
    </row>
    <row r="85" ht="15.75" customHeight="1">
      <c r="A85" s="32">
        <v>76.0</v>
      </c>
      <c r="BV85" s="21"/>
      <c r="BW85" s="21"/>
    </row>
    <row r="86" ht="15.75" customHeight="1">
      <c r="A86" s="32">
        <v>77.0</v>
      </c>
      <c r="BV86" s="21"/>
      <c r="BW86" s="21"/>
    </row>
    <row r="87" ht="15.75" customHeight="1">
      <c r="A87" s="32">
        <v>78.0</v>
      </c>
      <c r="BV87" s="21"/>
      <c r="BW87" s="21"/>
    </row>
    <row r="88" ht="15.75" customHeight="1">
      <c r="A88" s="32">
        <v>79.0</v>
      </c>
      <c r="BV88" s="21"/>
      <c r="BW88" s="21"/>
    </row>
    <row r="89" ht="15.75" customHeight="1">
      <c r="A89" s="32">
        <v>80.0</v>
      </c>
      <c r="BV89" s="21"/>
      <c r="BW89" s="21"/>
    </row>
    <row r="90" ht="15.75" customHeight="1">
      <c r="A90" s="32">
        <v>81.0</v>
      </c>
      <c r="BV90" s="21"/>
      <c r="BW90" s="21"/>
    </row>
    <row r="91" ht="15.75" customHeight="1">
      <c r="A91" s="32">
        <v>82.0</v>
      </c>
      <c r="BV91" s="21"/>
      <c r="BW91" s="21"/>
    </row>
    <row r="92" ht="15.75" customHeight="1">
      <c r="A92" s="32">
        <v>83.0</v>
      </c>
      <c r="BV92" s="21"/>
      <c r="BW92" s="21"/>
    </row>
    <row r="93" ht="15.75" customHeight="1">
      <c r="A93" s="32">
        <v>84.0</v>
      </c>
      <c r="BV93" s="21"/>
      <c r="BW93" s="21"/>
    </row>
    <row r="94" ht="15.75" customHeight="1">
      <c r="A94" s="32">
        <v>85.0</v>
      </c>
      <c r="BV94" s="21"/>
      <c r="BW94" s="21"/>
    </row>
    <row r="95" ht="15.75" customHeight="1">
      <c r="A95" s="32">
        <v>86.0</v>
      </c>
      <c r="BV95" s="21"/>
      <c r="BW95" s="21"/>
    </row>
    <row r="96" ht="15.75" customHeight="1">
      <c r="A96" s="32">
        <v>87.0</v>
      </c>
      <c r="BV96" s="21"/>
      <c r="BW96" s="21"/>
    </row>
    <row r="97" ht="15.75" customHeight="1">
      <c r="A97" s="32">
        <v>88.0</v>
      </c>
      <c r="BV97" s="21"/>
      <c r="BW97" s="21"/>
    </row>
    <row r="98" ht="15.75" customHeight="1">
      <c r="A98" s="32">
        <v>89.0</v>
      </c>
      <c r="BV98" s="21"/>
      <c r="BW98" s="21"/>
    </row>
    <row r="99" ht="15.75" customHeight="1">
      <c r="A99" s="32">
        <v>90.0</v>
      </c>
      <c r="BV99" s="21"/>
      <c r="BW99" s="21"/>
    </row>
    <row r="100" ht="15.75" customHeight="1">
      <c r="A100" s="32">
        <v>91.0</v>
      </c>
      <c r="BV100" s="21"/>
      <c r="BW100" s="21"/>
    </row>
    <row r="101" ht="15.75" customHeight="1">
      <c r="A101" s="32">
        <v>92.0</v>
      </c>
      <c r="BV101" s="21"/>
      <c r="BW101" s="21"/>
    </row>
    <row r="102" ht="15.75" customHeight="1">
      <c r="A102" s="32">
        <v>93.0</v>
      </c>
      <c r="BV102" s="21"/>
      <c r="BW102" s="21"/>
    </row>
    <row r="103" ht="15.75" customHeight="1">
      <c r="A103" s="32">
        <v>94.0</v>
      </c>
      <c r="BV103" s="21"/>
      <c r="BW103" s="21"/>
    </row>
    <row r="104" ht="15.75" customHeight="1">
      <c r="A104" s="32">
        <v>95.0</v>
      </c>
      <c r="BV104" s="21"/>
      <c r="BW104" s="21"/>
    </row>
    <row r="105" ht="15.75" customHeight="1">
      <c r="A105" s="32">
        <v>96.0</v>
      </c>
      <c r="BV105" s="21"/>
      <c r="BW105" s="21"/>
    </row>
    <row r="106" ht="15.75" customHeight="1">
      <c r="A106" s="32">
        <v>97.0</v>
      </c>
      <c r="BV106" s="21"/>
      <c r="BW106" s="21"/>
    </row>
    <row r="107" ht="15.75" customHeight="1">
      <c r="A107" s="32">
        <v>98.0</v>
      </c>
      <c r="BV107" s="21"/>
      <c r="BW107" s="21"/>
    </row>
    <row r="108" ht="15.75" customHeight="1">
      <c r="A108" s="32">
        <v>99.0</v>
      </c>
      <c r="BV108" s="21"/>
      <c r="BW108" s="21"/>
    </row>
    <row r="109" ht="15.75" customHeight="1">
      <c r="A109" s="32">
        <v>100.0</v>
      </c>
      <c r="BV109" s="21"/>
      <c r="BW109" s="21"/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7.78"/>
    <col customWidth="1" min="2" max="2" width="10.67"/>
    <col customWidth="1" min="3" max="3" width="7.0"/>
    <col customWidth="1" min="4" max="4" width="10.67"/>
    <col customWidth="1" min="5" max="5" width="6.44"/>
    <col customWidth="1" min="6" max="6" width="7.33"/>
    <col customWidth="1" min="7" max="11" width="6.33"/>
    <col customWidth="1" min="12" max="12" width="9.33"/>
    <col customWidth="1" min="13" max="13" width="11.11"/>
    <col customWidth="1" min="14" max="26" width="10.56"/>
  </cols>
  <sheetData>
    <row r="1" ht="15.75" customHeight="1">
      <c r="A1" s="1" t="s">
        <v>0</v>
      </c>
    </row>
    <row r="2" ht="15.75" customHeight="1"/>
    <row r="3" ht="42.0" customHeight="1">
      <c r="A3" s="2" t="s">
        <v>1</v>
      </c>
      <c r="J3" s="3"/>
      <c r="K3" s="3"/>
      <c r="L3" s="3"/>
      <c r="M3" s="3"/>
      <c r="N3" s="3"/>
    </row>
    <row r="4" ht="15.75" customHeight="1"/>
    <row r="5" ht="15.75" customHeight="1">
      <c r="A5" s="5" t="s">
        <v>2</v>
      </c>
      <c r="B5" s="6"/>
      <c r="C5" s="6"/>
      <c r="D5" s="6"/>
      <c r="E5" s="6"/>
      <c r="F5" s="6"/>
      <c r="G5" s="8"/>
    </row>
    <row r="6" ht="15.75" customHeight="1">
      <c r="A6" s="5" t="s">
        <v>3</v>
      </c>
      <c r="B6" s="6"/>
      <c r="C6" s="6"/>
      <c r="D6" s="6"/>
      <c r="E6" s="6"/>
      <c r="F6" s="6"/>
      <c r="G6" s="8"/>
    </row>
    <row r="7" ht="15.75" customHeight="1">
      <c r="A7" s="9"/>
    </row>
    <row r="8" ht="15.75" customHeight="1">
      <c r="A8" s="11" t="s">
        <v>4</v>
      </c>
      <c r="B8" s="12">
        <v>1.0</v>
      </c>
    </row>
    <row r="9" ht="15.75" customHeight="1">
      <c r="A9" s="9"/>
      <c r="B9" s="14" t="s">
        <v>5</v>
      </c>
      <c r="C9" s="16"/>
    </row>
    <row r="10" ht="15.75" customHeight="1">
      <c r="A10" s="9" t="s">
        <v>7</v>
      </c>
      <c r="B10" s="16"/>
      <c r="C10" s="16"/>
    </row>
    <row r="11" ht="21.0" customHeight="1">
      <c r="A11" s="18" t="s">
        <v>8</v>
      </c>
      <c r="H11" s="19"/>
      <c r="I11" s="19"/>
      <c r="J11" s="19"/>
      <c r="K11" s="19"/>
      <c r="L11" s="19"/>
      <c r="M11" s="19"/>
      <c r="N11" s="19"/>
    </row>
    <row r="12" ht="24.0" customHeight="1">
      <c r="A12" s="18" t="s">
        <v>10</v>
      </c>
      <c r="H12" s="19"/>
      <c r="I12" s="19"/>
      <c r="J12" s="19"/>
      <c r="K12" s="19"/>
      <c r="L12" s="19"/>
      <c r="M12" s="19"/>
      <c r="N12" s="19"/>
    </row>
    <row r="13" ht="24.0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6.5" customHeight="1">
      <c r="A14" s="23" t="s">
        <v>12</v>
      </c>
      <c r="B14" s="25" t="s">
        <v>14</v>
      </c>
      <c r="C14" s="25" t="s">
        <v>16</v>
      </c>
      <c r="D14" s="26"/>
      <c r="E14" s="26"/>
      <c r="F14" s="19"/>
      <c r="G14" s="19"/>
      <c r="H14" s="19"/>
      <c r="I14" s="19"/>
      <c r="J14" s="19"/>
      <c r="K14" s="19"/>
      <c r="L14" s="19"/>
      <c r="M14" s="19"/>
      <c r="N14" s="19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8.75" customHeight="1">
      <c r="A15" s="27" t="s">
        <v>18</v>
      </c>
      <c r="B15" s="28">
        <f t="shared" ref="B15:C15" si="1">AVERAGE(G30:G37)</f>
        <v>0</v>
      </c>
      <c r="C15" s="28">
        <f t="shared" si="1"/>
        <v>0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6.5" customHeight="1">
      <c r="A16" s="27" t="s">
        <v>21</v>
      </c>
      <c r="B16" s="28">
        <f t="shared" ref="B16:C16" si="2">AVERAGE(G38:G43)</f>
        <v>0</v>
      </c>
      <c r="C16" s="28">
        <f t="shared" si="2"/>
        <v>0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75" customHeight="1">
      <c r="A17" s="27" t="s">
        <v>25</v>
      </c>
      <c r="B17" s="28">
        <f t="shared" ref="B17:C17" si="3">AVERAGE(G44:G51)</f>
        <v>0</v>
      </c>
      <c r="C17" s="28">
        <f t="shared" si="3"/>
        <v>0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75" customHeight="1">
      <c r="A18" s="27" t="s">
        <v>38</v>
      </c>
      <c r="B18" s="28">
        <f t="shared" ref="B18:C18" si="4">AVERAGE(G52:G56)</f>
        <v>0</v>
      </c>
      <c r="C18" s="28">
        <f t="shared" si="4"/>
        <v>0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75" customHeight="1">
      <c r="A19" s="27" t="s">
        <v>45</v>
      </c>
      <c r="B19" s="28">
        <f t="shared" ref="B19:C19" si="5">AVERAGE(G57:G61)</f>
        <v>0</v>
      </c>
      <c r="C19" s="28">
        <f t="shared" si="5"/>
        <v>0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75" customHeight="1">
      <c r="A20" s="27" t="s">
        <v>51</v>
      </c>
      <c r="B20" s="28">
        <f t="shared" ref="B20:C20" si="6">AVERAGE(G62:G72)</f>
        <v>0</v>
      </c>
      <c r="C20" s="28">
        <f t="shared" si="6"/>
        <v>0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7" t="s">
        <v>59</v>
      </c>
      <c r="B21" s="28">
        <f t="shared" ref="B21:C21" si="7">AVERAGE(G73:G76)</f>
        <v>0</v>
      </c>
      <c r="C21" s="28">
        <f t="shared" si="7"/>
        <v>0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7" t="s">
        <v>69</v>
      </c>
      <c r="B22" s="28">
        <f t="shared" ref="B22:C22" si="8">AVERAGE(G77:G80)</f>
        <v>0</v>
      </c>
      <c r="C22" s="28">
        <f t="shared" si="8"/>
        <v>0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8.75" customHeight="1">
      <c r="A23" s="27" t="s">
        <v>80</v>
      </c>
      <c r="B23" s="28">
        <f t="shared" ref="B23:C23" si="9">AVERAGE(G81:G86)</f>
        <v>0</v>
      </c>
      <c r="C23" s="28">
        <f t="shared" si="9"/>
        <v>0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0" customHeight="1">
      <c r="A24" s="27" t="s">
        <v>89</v>
      </c>
      <c r="B24" s="28">
        <f t="shared" ref="B24:C24" si="10">AVERAGE(G87:G94)</f>
        <v>0</v>
      </c>
      <c r="C24" s="28">
        <f t="shared" si="10"/>
        <v>0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3.5" customHeight="1">
      <c r="A25" s="27" t="s">
        <v>95</v>
      </c>
      <c r="B25" s="28">
        <f t="shared" ref="B25:C25" si="11">AVERAGE(G95:G99)</f>
        <v>0</v>
      </c>
      <c r="C25" s="28">
        <f t="shared" si="11"/>
        <v>0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7" t="s">
        <v>99</v>
      </c>
      <c r="B26" s="28">
        <f t="shared" ref="B26:C26" si="12">AVERAGE(G100:G103)</f>
        <v>0</v>
      </c>
      <c r="C26" s="28">
        <f t="shared" si="12"/>
        <v>0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9"/>
    </row>
    <row r="28" ht="15.75" customHeight="1"/>
    <row r="29" ht="15.75" customHeight="1">
      <c r="A29" s="33"/>
      <c r="B29" s="34" t="s">
        <v>107</v>
      </c>
      <c r="C29" s="34" t="s">
        <v>108</v>
      </c>
      <c r="D29" s="34" t="s">
        <v>109</v>
      </c>
      <c r="E29" s="34" t="s">
        <v>110</v>
      </c>
      <c r="F29" s="34" t="s">
        <v>111</v>
      </c>
      <c r="G29" s="25" t="s">
        <v>14</v>
      </c>
      <c r="H29" s="25" t="s">
        <v>16</v>
      </c>
      <c r="K29" s="21"/>
    </row>
    <row r="30" ht="15.75" customHeight="1">
      <c r="A30" s="33" t="s">
        <v>23</v>
      </c>
      <c r="B30" s="35">
        <f>COUNTIF('Digitación'!B:B,1)/$B$8</f>
        <v>0</v>
      </c>
      <c r="C30" s="35">
        <f>COUNTIF('Digitación'!B:B,2)/$B$8</f>
        <v>0</v>
      </c>
      <c r="D30" s="35">
        <f>COUNTIF('Digitación'!B:B,3)/$B$8</f>
        <v>0</v>
      </c>
      <c r="E30" s="35">
        <f>COUNTIF('Digitación'!B:B,4)/$B$8</f>
        <v>0</v>
      </c>
      <c r="F30" s="35">
        <f>COUNTIF('Digitación'!B:B,5)/$B$8</f>
        <v>0</v>
      </c>
      <c r="G30" s="28">
        <f t="shared" ref="G30:G103" si="13">AVERAGE(D30+E30+F30)</f>
        <v>0</v>
      </c>
      <c r="H30" s="28">
        <f t="shared" ref="H30:H103" si="14">AVERAGE(B30+C30)</f>
        <v>0</v>
      </c>
      <c r="I30" s="36"/>
      <c r="J30" s="21"/>
      <c r="K30" s="21"/>
      <c r="L30" s="36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33" t="s">
        <v>24</v>
      </c>
      <c r="B31" s="35">
        <f>COUNTIF('Digitación'!C:C,1)/$B$8</f>
        <v>0</v>
      </c>
      <c r="C31" s="35">
        <f>COUNTIF('Digitación'!C:C,2)/$B$8</f>
        <v>0</v>
      </c>
      <c r="D31" s="35">
        <f>COUNTIF('Digitación'!C:C,3)/$B$8</f>
        <v>0</v>
      </c>
      <c r="E31" s="35">
        <f>COUNTIF('Digitación'!C:C,4)/$B$8</f>
        <v>0</v>
      </c>
      <c r="F31" s="35">
        <f>COUNTIF('Digitación'!C:C,5)/$B$8</f>
        <v>0</v>
      </c>
      <c r="G31" s="28">
        <f t="shared" si="13"/>
        <v>0</v>
      </c>
      <c r="H31" s="28">
        <f t="shared" si="14"/>
        <v>0</v>
      </c>
      <c r="I31" s="36"/>
      <c r="J31" s="21"/>
      <c r="K31" s="21"/>
      <c r="L31" s="36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3.5" customHeight="1">
      <c r="A32" s="33" t="s">
        <v>26</v>
      </c>
      <c r="B32" s="35">
        <f>COUNTIF('Digitación'!D:D,1)/$B$8</f>
        <v>0</v>
      </c>
      <c r="C32" s="35">
        <f>COUNTIF('Digitación'!D:D,2)/$B$8</f>
        <v>0</v>
      </c>
      <c r="D32" s="35">
        <f>COUNTIF('Digitación'!D:D,3)/$B$8</f>
        <v>0</v>
      </c>
      <c r="E32" s="35">
        <f>COUNTIF('Digitación'!D:D,4)/$B$8</f>
        <v>0</v>
      </c>
      <c r="F32" s="35">
        <f>COUNTIF('Digitación'!D:D,5)/$B$8</f>
        <v>0</v>
      </c>
      <c r="G32" s="28">
        <f t="shared" si="13"/>
        <v>0</v>
      </c>
      <c r="H32" s="28">
        <f t="shared" si="14"/>
        <v>0</v>
      </c>
      <c r="I32" s="36"/>
      <c r="J32" s="21"/>
      <c r="K32" s="21"/>
      <c r="L32" s="36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33" t="s">
        <v>27</v>
      </c>
      <c r="B33" s="35">
        <f>COUNTIF('Digitación'!E:E,1)/$B$8</f>
        <v>0</v>
      </c>
      <c r="C33" s="35">
        <f>COUNTIF('Digitación'!E:E,2)/$B$8</f>
        <v>0</v>
      </c>
      <c r="D33" s="35">
        <f>COUNTIF('Digitación'!E:E,3)/$B$8</f>
        <v>0</v>
      </c>
      <c r="E33" s="35">
        <f>COUNTIF('Digitación'!E:E,4)/$B$8</f>
        <v>0</v>
      </c>
      <c r="F33" s="35">
        <f>COUNTIF('Digitación'!E:E,5)/$B$8</f>
        <v>0</v>
      </c>
      <c r="G33" s="28">
        <f t="shared" si="13"/>
        <v>0</v>
      </c>
      <c r="H33" s="28">
        <f t="shared" si="14"/>
        <v>0</v>
      </c>
      <c r="I33" s="36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33" t="s">
        <v>28</v>
      </c>
      <c r="B34" s="35">
        <f>COUNTIF('Digitación'!F:F,1)/$B$8</f>
        <v>0</v>
      </c>
      <c r="C34" s="35">
        <f>COUNTIF('Digitación'!F:F,2)/$B$8</f>
        <v>0</v>
      </c>
      <c r="D34" s="35">
        <f>COUNTIF('Digitación'!F:F,3)/$B$8</f>
        <v>0</v>
      </c>
      <c r="E34" s="35">
        <f>COUNTIF('Digitación'!F:F,4)/$B$8</f>
        <v>0</v>
      </c>
      <c r="F34" s="35">
        <f>COUNTIF('Digitación'!F:F,5)/$B$8</f>
        <v>0</v>
      </c>
      <c r="G34" s="28">
        <f t="shared" si="13"/>
        <v>0</v>
      </c>
      <c r="H34" s="28">
        <f t="shared" si="14"/>
        <v>0</v>
      </c>
      <c r="I34" s="36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33" t="s">
        <v>29</v>
      </c>
      <c r="B35" s="35">
        <f>COUNTIF('Digitación'!G:G,1)/$B$8</f>
        <v>0</v>
      </c>
      <c r="C35" s="35">
        <f>COUNTIF('Digitación'!G:G,2)/$B$8</f>
        <v>0</v>
      </c>
      <c r="D35" s="35">
        <f>COUNTIF('Digitación'!G:G,3)/$B$8</f>
        <v>0</v>
      </c>
      <c r="E35" s="35">
        <f>COUNTIF('Digitación'!G:G,4)/$B$8</f>
        <v>0</v>
      </c>
      <c r="F35" s="35">
        <f>COUNTIF('Digitación'!G:G,5)/$B$8</f>
        <v>0</v>
      </c>
      <c r="G35" s="28">
        <f t="shared" si="13"/>
        <v>0</v>
      </c>
      <c r="H35" s="28">
        <f t="shared" si="14"/>
        <v>0</v>
      </c>
      <c r="I35" s="36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33" t="s">
        <v>30</v>
      </c>
      <c r="B36" s="35">
        <f>COUNTIF('Digitación'!H:H,1)/$B$8</f>
        <v>0</v>
      </c>
      <c r="C36" s="35">
        <f>COUNTIF('Digitación'!H:H,2)/$B$8</f>
        <v>0</v>
      </c>
      <c r="D36" s="35">
        <f>COUNTIF('Digitación'!H:H,3)/$B$8</f>
        <v>0</v>
      </c>
      <c r="E36" s="35">
        <f>COUNTIF('Digitación'!H:H,4)/$B$8</f>
        <v>0</v>
      </c>
      <c r="F36" s="35">
        <f>COUNTIF('Digitación'!H:H,5)/$B$8</f>
        <v>0</v>
      </c>
      <c r="G36" s="28">
        <f t="shared" si="13"/>
        <v>0</v>
      </c>
      <c r="H36" s="28">
        <f t="shared" si="14"/>
        <v>0</v>
      </c>
      <c r="I36" s="36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33" t="s">
        <v>31</v>
      </c>
      <c r="B37" s="35">
        <f>COUNTIF('Digitación'!I:I,1)/$B$8</f>
        <v>0</v>
      </c>
      <c r="C37" s="35">
        <f>COUNTIF('Digitación'!I:I,2)/$B$8</f>
        <v>0</v>
      </c>
      <c r="D37" s="35">
        <f>COUNTIF('Digitación'!I:I,3)/$B$8</f>
        <v>0</v>
      </c>
      <c r="E37" s="35">
        <f>COUNTIF('Digitación'!I:I,4)/$B$8</f>
        <v>0</v>
      </c>
      <c r="F37" s="35">
        <f>COUNTIF('Digitación'!I:I,5)/$B$8</f>
        <v>0</v>
      </c>
      <c r="G37" s="28">
        <f t="shared" si="13"/>
        <v>0</v>
      </c>
      <c r="H37" s="28">
        <f t="shared" si="14"/>
        <v>0</v>
      </c>
      <c r="I37" s="36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33" t="s">
        <v>32</v>
      </c>
      <c r="B38" s="35">
        <f>COUNTIF('Digitación'!J:J,1)/$B$8</f>
        <v>0</v>
      </c>
      <c r="C38" s="35">
        <f>COUNTIF('Digitación'!J:J,2)/$B$8</f>
        <v>0</v>
      </c>
      <c r="D38" s="35">
        <f>COUNTIF('Digitación'!J:J,3)/$B$8</f>
        <v>0</v>
      </c>
      <c r="E38" s="35">
        <f>COUNTIF('Digitación'!J:J,4)/$B$8</f>
        <v>0</v>
      </c>
      <c r="F38" s="35">
        <f>COUNTIF('Digitación'!J:J,5)/$B$8</f>
        <v>0</v>
      </c>
      <c r="G38" s="28">
        <f t="shared" si="13"/>
        <v>0</v>
      </c>
      <c r="H38" s="28">
        <f t="shared" si="14"/>
        <v>0</v>
      </c>
      <c r="I38" s="36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33" t="s">
        <v>33</v>
      </c>
      <c r="B39" s="35">
        <f>COUNTIF('Digitación'!K:K,1)/$B$8</f>
        <v>0</v>
      </c>
      <c r="C39" s="35">
        <f>COUNTIF('Digitación'!K:K,2)/$B$8</f>
        <v>0</v>
      </c>
      <c r="D39" s="35">
        <f>COUNTIF('Digitación'!K:K,3)/$B$8</f>
        <v>0</v>
      </c>
      <c r="E39" s="35">
        <f>COUNTIF('Digitación'!K:K,4)/$B$8</f>
        <v>0</v>
      </c>
      <c r="F39" s="35">
        <f>COUNTIF('Digitación'!K:K,5)/$B$8</f>
        <v>0</v>
      </c>
      <c r="G39" s="28">
        <f t="shared" si="13"/>
        <v>0</v>
      </c>
      <c r="H39" s="28">
        <f t="shared" si="14"/>
        <v>0</v>
      </c>
      <c r="I39" s="36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33" t="s">
        <v>34</v>
      </c>
      <c r="B40" s="35">
        <f>COUNTIF('Digitación'!L:L,1)/$B$8</f>
        <v>0</v>
      </c>
      <c r="C40" s="35">
        <f>COUNTIF('Digitación'!L:L,2)/$B$8</f>
        <v>0</v>
      </c>
      <c r="D40" s="35">
        <f>COUNTIF('Digitación'!L:L,3)/$B$8</f>
        <v>0</v>
      </c>
      <c r="E40" s="35">
        <f>COUNTIF('Digitación'!L:L,4)/$B$8</f>
        <v>0</v>
      </c>
      <c r="F40" s="35">
        <f>COUNTIF('Digitación'!L:L,5)/$B$8</f>
        <v>0</v>
      </c>
      <c r="G40" s="28">
        <f t="shared" si="13"/>
        <v>0</v>
      </c>
      <c r="H40" s="28">
        <f t="shared" si="14"/>
        <v>0</v>
      </c>
      <c r="I40" s="36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33" t="s">
        <v>35</v>
      </c>
      <c r="B41" s="35">
        <f>COUNTIF('Digitación'!M:M,1)/$B$8</f>
        <v>0</v>
      </c>
      <c r="C41" s="35">
        <f>COUNTIF('Digitación'!M:M,2)/$B$8</f>
        <v>0</v>
      </c>
      <c r="D41" s="35">
        <f>COUNTIF('Digitación'!M:M,3)/$B$8</f>
        <v>0</v>
      </c>
      <c r="E41" s="35">
        <f>COUNTIF('Digitación'!M:M,4)/$B$8</f>
        <v>0</v>
      </c>
      <c r="F41" s="35">
        <f>COUNTIF('Digitación'!M:M,5)/$B$8</f>
        <v>0</v>
      </c>
      <c r="G41" s="28">
        <f t="shared" si="13"/>
        <v>0</v>
      </c>
      <c r="H41" s="28">
        <f t="shared" si="14"/>
        <v>0</v>
      </c>
      <c r="I41" s="36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33" t="s">
        <v>36</v>
      </c>
      <c r="B42" s="35">
        <f>COUNTIF('Digitación'!N:N,1)/$B$8</f>
        <v>0</v>
      </c>
      <c r="C42" s="35">
        <f>COUNTIF('Digitación'!N:N,2)/$B$8</f>
        <v>0</v>
      </c>
      <c r="D42" s="35">
        <f>COUNTIF('Digitación'!N:N,3)/$B$8</f>
        <v>0</v>
      </c>
      <c r="E42" s="35">
        <f>COUNTIF('Digitación'!N:N,4)/$B$8</f>
        <v>0</v>
      </c>
      <c r="F42" s="35">
        <f>COUNTIF('Digitación'!N:N,5)/$B$8</f>
        <v>0</v>
      </c>
      <c r="G42" s="28">
        <f t="shared" si="13"/>
        <v>0</v>
      </c>
      <c r="H42" s="28">
        <f t="shared" si="14"/>
        <v>0</v>
      </c>
      <c r="I42" s="36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33" t="s">
        <v>37</v>
      </c>
      <c r="B43" s="35">
        <f>COUNTIF('Digitación'!O:O,1)/$B$8</f>
        <v>0</v>
      </c>
      <c r="C43" s="35">
        <f>COUNTIF('Digitación'!O:O,2)/$B$8</f>
        <v>0</v>
      </c>
      <c r="D43" s="35">
        <f>COUNTIF('Digitación'!O:O,3)/$B$8</f>
        <v>0</v>
      </c>
      <c r="E43" s="35">
        <f>COUNTIF('Digitación'!O:O,4)/$B$8</f>
        <v>0</v>
      </c>
      <c r="F43" s="35">
        <f>COUNTIF('Digitación'!O:O,5)/$B$8</f>
        <v>0</v>
      </c>
      <c r="G43" s="28">
        <f t="shared" si="13"/>
        <v>0</v>
      </c>
      <c r="H43" s="28">
        <f t="shared" si="14"/>
        <v>0</v>
      </c>
      <c r="I43" s="36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33" t="s">
        <v>39</v>
      </c>
      <c r="B44" s="35">
        <f>COUNTIF('Digitación'!P:P,1)/$B$8</f>
        <v>0</v>
      </c>
      <c r="C44" s="35">
        <f>COUNTIF('Digitación'!P:P,2)/$B$8</f>
        <v>0</v>
      </c>
      <c r="D44" s="35">
        <f>COUNTIF('Digitación'!P:P,3)/$B$8</f>
        <v>0</v>
      </c>
      <c r="E44" s="35">
        <f>COUNTIF('Digitación'!P:P,4)/$B$8</f>
        <v>0</v>
      </c>
      <c r="F44" s="35">
        <f>COUNTIF('Digitación'!P:P,5)/$B$8</f>
        <v>0</v>
      </c>
      <c r="G44" s="28">
        <f t="shared" si="13"/>
        <v>0</v>
      </c>
      <c r="H44" s="28">
        <f t="shared" si="14"/>
        <v>0</v>
      </c>
      <c r="I44" s="36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33" t="s">
        <v>40</v>
      </c>
      <c r="B45" s="35">
        <f>COUNTIF('Digitación'!Q:Q,1)/$B$8</f>
        <v>0</v>
      </c>
      <c r="C45" s="35">
        <f>COUNTIF('Digitación'!Q:Q,2)/$B$8</f>
        <v>0</v>
      </c>
      <c r="D45" s="35">
        <f>COUNTIF('Digitación'!Q:Q,3)/$B$8</f>
        <v>0</v>
      </c>
      <c r="E45" s="35">
        <f>COUNTIF('Digitación'!Q:Q,4)/$B$8</f>
        <v>0</v>
      </c>
      <c r="F45" s="35">
        <f>COUNTIF('Digitación'!Q:Q,5)/$B$8</f>
        <v>0</v>
      </c>
      <c r="G45" s="28">
        <f t="shared" si="13"/>
        <v>0</v>
      </c>
      <c r="H45" s="28">
        <f t="shared" si="14"/>
        <v>0</v>
      </c>
      <c r="I45" s="36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33" t="s">
        <v>41</v>
      </c>
      <c r="B46" s="35">
        <f>COUNTIF('Digitación'!R:R,1)/$B$8</f>
        <v>0</v>
      </c>
      <c r="C46" s="35">
        <f>COUNTIF('Digitación'!R:R,2)/$B$8</f>
        <v>0</v>
      </c>
      <c r="D46" s="35">
        <f>COUNTIF('Digitación'!R:R,3)/$B$8</f>
        <v>0</v>
      </c>
      <c r="E46" s="35">
        <f>COUNTIF('Digitación'!R:R,4)/$B$8</f>
        <v>0</v>
      </c>
      <c r="F46" s="35">
        <f>COUNTIF('Digitación'!R:R,5)/$B$8</f>
        <v>0</v>
      </c>
      <c r="G46" s="28">
        <f t="shared" si="13"/>
        <v>0</v>
      </c>
      <c r="H46" s="28">
        <f t="shared" si="14"/>
        <v>0</v>
      </c>
      <c r="I46" s="36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33" t="s">
        <v>42</v>
      </c>
      <c r="B47" s="35">
        <f>COUNTIF('Digitación'!S:S,1)/$B$8</f>
        <v>0</v>
      </c>
      <c r="C47" s="35">
        <f>COUNTIF('Digitación'!S:S,2)/$B$8</f>
        <v>0</v>
      </c>
      <c r="D47" s="35">
        <f>COUNTIF('Digitación'!S:S,3)/$B$8</f>
        <v>0</v>
      </c>
      <c r="E47" s="35">
        <f>COUNTIF('Digitación'!S:S,4)/$B$8</f>
        <v>0</v>
      </c>
      <c r="F47" s="35">
        <f>COUNTIF('Digitación'!S:S,5)/$B$8</f>
        <v>0</v>
      </c>
      <c r="G47" s="28">
        <f t="shared" si="13"/>
        <v>0</v>
      </c>
      <c r="H47" s="28">
        <f t="shared" si="14"/>
        <v>0</v>
      </c>
      <c r="I47" s="36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33" t="s">
        <v>43</v>
      </c>
      <c r="B48" s="35">
        <f>COUNTIF('Digitación'!T:T,1)/$B$8</f>
        <v>0</v>
      </c>
      <c r="C48" s="35">
        <f>COUNTIF('Digitación'!T:T,2)/$B$8</f>
        <v>0</v>
      </c>
      <c r="D48" s="35">
        <f>COUNTIF('Digitación'!T:T,3)/$B$8</f>
        <v>0</v>
      </c>
      <c r="E48" s="35">
        <f>COUNTIF('Digitación'!T:T,4)/$B$8</f>
        <v>0</v>
      </c>
      <c r="F48" s="35">
        <f>COUNTIF('Digitación'!T:T,5)/$B$8</f>
        <v>0</v>
      </c>
      <c r="G48" s="28">
        <f t="shared" si="13"/>
        <v>0</v>
      </c>
      <c r="H48" s="28">
        <f t="shared" si="14"/>
        <v>0</v>
      </c>
      <c r="I48" s="36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33" t="s">
        <v>44</v>
      </c>
      <c r="B49" s="35">
        <f>COUNTIF('Digitación'!U:U,1)/$B$8</f>
        <v>0</v>
      </c>
      <c r="C49" s="35">
        <f>COUNTIF('Digitación'!U:U,2)/$B$8</f>
        <v>0</v>
      </c>
      <c r="D49" s="35">
        <f>COUNTIF('Digitación'!U:U,3)/$B$8</f>
        <v>0</v>
      </c>
      <c r="E49" s="35">
        <f>COUNTIF('Digitación'!U:U,4)/$B$8</f>
        <v>0</v>
      </c>
      <c r="F49" s="35">
        <f>COUNTIF('Digitación'!U:U,5)/$B$8</f>
        <v>0</v>
      </c>
      <c r="G49" s="28">
        <f t="shared" si="13"/>
        <v>0</v>
      </c>
      <c r="H49" s="28">
        <f t="shared" si="14"/>
        <v>0</v>
      </c>
      <c r="I49" s="36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33" t="s">
        <v>46</v>
      </c>
      <c r="B50" s="35">
        <f>COUNTIF('Digitación'!V:V,1)/$B$8</f>
        <v>0</v>
      </c>
      <c r="C50" s="35">
        <f>COUNTIF('Digitación'!V:V,2)/$B$8</f>
        <v>0</v>
      </c>
      <c r="D50" s="35">
        <f>COUNTIF('Digitación'!V:V,3)/$B$8</f>
        <v>0</v>
      </c>
      <c r="E50" s="35">
        <f>COUNTIF('Digitación'!V:V,4)/$B$8</f>
        <v>0</v>
      </c>
      <c r="F50" s="35">
        <f>COUNTIF('Digitación'!V:V,5)/$B$8</f>
        <v>0</v>
      </c>
      <c r="G50" s="28">
        <f t="shared" si="13"/>
        <v>0</v>
      </c>
      <c r="H50" s="28">
        <f t="shared" si="14"/>
        <v>0</v>
      </c>
      <c r="I50" s="36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33" t="s">
        <v>47</v>
      </c>
      <c r="B51" s="35">
        <f>COUNTIF('Digitación'!W:W,1)/$B$8</f>
        <v>0</v>
      </c>
      <c r="C51" s="35">
        <f>COUNTIF('Digitación'!W:W,2)/$B$8</f>
        <v>0</v>
      </c>
      <c r="D51" s="35">
        <f>COUNTIF('Digitación'!W:W,3)/$B$8</f>
        <v>0</v>
      </c>
      <c r="E51" s="35">
        <f>COUNTIF('Digitación'!W:W,4)/$B$8</f>
        <v>0</v>
      </c>
      <c r="F51" s="35">
        <f>COUNTIF('Digitación'!W:W,5)/$B$8</f>
        <v>0</v>
      </c>
      <c r="G51" s="28">
        <f t="shared" si="13"/>
        <v>0</v>
      </c>
      <c r="H51" s="28">
        <f t="shared" si="14"/>
        <v>0</v>
      </c>
      <c r="I51" s="36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33" t="s">
        <v>48</v>
      </c>
      <c r="B52" s="35">
        <f>COUNTIF('Digitación'!X:X,1)/$B$8</f>
        <v>0</v>
      </c>
      <c r="C52" s="35">
        <f>COUNTIF('Digitación'!X:X,2)/$B$8</f>
        <v>0</v>
      </c>
      <c r="D52" s="35">
        <f>COUNTIF('Digitación'!X:X,3)/$B$8</f>
        <v>0</v>
      </c>
      <c r="E52" s="35">
        <f>COUNTIF('Digitación'!X:X,4)/$B$8</f>
        <v>0</v>
      </c>
      <c r="F52" s="35">
        <f>COUNTIF('Digitación'!X:X,5)/$B$8</f>
        <v>0</v>
      </c>
      <c r="G52" s="28">
        <f t="shared" si="13"/>
        <v>0</v>
      </c>
      <c r="H52" s="28">
        <f t="shared" si="14"/>
        <v>0</v>
      </c>
      <c r="I52" s="36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33" t="s">
        <v>49</v>
      </c>
      <c r="B53" s="35">
        <f>COUNTIF('Digitación'!Y:Y,1)/$B$8</f>
        <v>0</v>
      </c>
      <c r="C53" s="35">
        <f>COUNTIF('Digitación'!Y:Y,2)/$B$8</f>
        <v>0</v>
      </c>
      <c r="D53" s="35">
        <f>COUNTIF('Digitación'!Y:Y,3)/$B$8</f>
        <v>0</v>
      </c>
      <c r="E53" s="35">
        <f>COUNTIF('Digitación'!Y:Y,4)/$B$8</f>
        <v>0</v>
      </c>
      <c r="F53" s="35">
        <f>COUNTIF('Digitación'!Y:Y,5)/$B$8</f>
        <v>0</v>
      </c>
      <c r="G53" s="28">
        <f t="shared" si="13"/>
        <v>0</v>
      </c>
      <c r="H53" s="28">
        <f t="shared" si="14"/>
        <v>0</v>
      </c>
      <c r="I53" s="36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33" t="s">
        <v>50</v>
      </c>
      <c r="B54" s="35">
        <f>COUNTIF('Digitación'!Z:Z,1)/$B$8</f>
        <v>0</v>
      </c>
      <c r="C54" s="35">
        <f>COUNTIF('Digitación'!Z:Z,2)/$B$8</f>
        <v>0</v>
      </c>
      <c r="D54" s="35">
        <f>COUNTIF('Digitación'!Z:Z,3)/$B$8</f>
        <v>0</v>
      </c>
      <c r="E54" s="35">
        <f>COUNTIF('Digitación'!Z:Z,4)/$B$8</f>
        <v>0</v>
      </c>
      <c r="F54" s="35">
        <f>COUNTIF('Digitación'!Z:Z,5)/$B$8</f>
        <v>0</v>
      </c>
      <c r="G54" s="28">
        <f t="shared" si="13"/>
        <v>0</v>
      </c>
      <c r="H54" s="28">
        <f t="shared" si="14"/>
        <v>0</v>
      </c>
      <c r="I54" s="36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33" t="s">
        <v>52</v>
      </c>
      <c r="B55" s="35">
        <f>COUNTIF('Digitación'!AA:AA,1)/$B$8</f>
        <v>0</v>
      </c>
      <c r="C55" s="35">
        <f>COUNTIF('Digitación'!AA:AA,2)/$B$8</f>
        <v>0</v>
      </c>
      <c r="D55" s="35">
        <f>COUNTIF('Digitación'!AA:AA,3)/$B$8</f>
        <v>0</v>
      </c>
      <c r="E55" s="35">
        <f>COUNTIF('Digitación'!AA:AA,4)/$B$8</f>
        <v>0</v>
      </c>
      <c r="F55" s="35">
        <f>COUNTIF('Digitación'!AA:AA,5)/$B$8</f>
        <v>0</v>
      </c>
      <c r="G55" s="28">
        <f t="shared" si="13"/>
        <v>0</v>
      </c>
      <c r="H55" s="28">
        <f t="shared" si="14"/>
        <v>0</v>
      </c>
      <c r="I55" s="36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33" t="s">
        <v>53</v>
      </c>
      <c r="B56" s="35">
        <f>COUNTIF('Digitación'!AB:AB,1)/$B$8</f>
        <v>0</v>
      </c>
      <c r="C56" s="35">
        <f>COUNTIF('Digitación'!AB:AB,2)/$B$8</f>
        <v>0</v>
      </c>
      <c r="D56" s="35">
        <f>COUNTIF('Digitación'!AB:AB,3)/$B$8</f>
        <v>0</v>
      </c>
      <c r="E56" s="35">
        <f>COUNTIF('Digitación'!AB:AB,4)/$B$8</f>
        <v>0</v>
      </c>
      <c r="F56" s="35">
        <f>COUNTIF('Digitación'!AB:AB,5)/$B$8</f>
        <v>0</v>
      </c>
      <c r="G56" s="28">
        <f t="shared" si="13"/>
        <v>0</v>
      </c>
      <c r="H56" s="28">
        <f t="shared" si="14"/>
        <v>0</v>
      </c>
      <c r="I56" s="36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33" t="s">
        <v>54</v>
      </c>
      <c r="B57" s="35">
        <f>COUNTIF('Digitación'!AC:AC,1)/$B$8</f>
        <v>0</v>
      </c>
      <c r="C57" s="35">
        <f>COUNTIF('Digitación'!AC:AC,2)/$B$8</f>
        <v>0</v>
      </c>
      <c r="D57" s="35">
        <f>COUNTIF('Digitación'!AC:AC,3)/$B$8</f>
        <v>0</v>
      </c>
      <c r="E57" s="35">
        <f>COUNTIF('Digitación'!AC:AC,4)/$B$8</f>
        <v>0</v>
      </c>
      <c r="F57" s="35">
        <f>COUNTIF('Digitación'!AC:AC,5)/$B$8</f>
        <v>0</v>
      </c>
      <c r="G57" s="28">
        <f t="shared" si="13"/>
        <v>0</v>
      </c>
      <c r="H57" s="28">
        <f t="shared" si="14"/>
        <v>0</v>
      </c>
      <c r="I57" s="36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33" t="s">
        <v>55</v>
      </c>
      <c r="B58" s="35">
        <f>COUNTIF('Digitación'!AD:AD,1)/$B$8</f>
        <v>0</v>
      </c>
      <c r="C58" s="35">
        <f>COUNTIF('Digitación'!AD:AD,2)/$B$8</f>
        <v>0</v>
      </c>
      <c r="D58" s="35">
        <f>COUNTIF('Digitación'!AD:AD,3)/$B$8</f>
        <v>0</v>
      </c>
      <c r="E58" s="35">
        <f>COUNTIF('Digitación'!AD:AD,4)/$B$8</f>
        <v>0</v>
      </c>
      <c r="F58" s="35">
        <f>COUNTIF('Digitación'!AD:AD,5)/$B$8</f>
        <v>0</v>
      </c>
      <c r="G58" s="28">
        <f t="shared" si="13"/>
        <v>0</v>
      </c>
      <c r="H58" s="28">
        <f t="shared" si="14"/>
        <v>0</v>
      </c>
      <c r="I58" s="36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33" t="s">
        <v>56</v>
      </c>
      <c r="B59" s="35">
        <f>COUNTIF('Digitación'!AE:AE,1)/$B$8</f>
        <v>0</v>
      </c>
      <c r="C59" s="35">
        <f>COUNTIF('Digitación'!AE:AE,2)/$B$8</f>
        <v>0</v>
      </c>
      <c r="D59" s="35">
        <f>COUNTIF('Digitación'!AE:AE,3)/$B$8</f>
        <v>0</v>
      </c>
      <c r="E59" s="35">
        <f>COUNTIF('Digitación'!AE:AE,4)/$B$8</f>
        <v>0</v>
      </c>
      <c r="F59" s="35">
        <f>COUNTIF('Digitación'!AE:AE,5)/$B$8</f>
        <v>0</v>
      </c>
      <c r="G59" s="28">
        <f t="shared" si="13"/>
        <v>0</v>
      </c>
      <c r="H59" s="28">
        <f t="shared" si="14"/>
        <v>0</v>
      </c>
      <c r="I59" s="36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27.0" customHeight="1">
      <c r="A60" s="33" t="s">
        <v>57</v>
      </c>
      <c r="B60" s="35">
        <f>COUNTIF('Digitación'!AF:AF,1)/$B$8</f>
        <v>0</v>
      </c>
      <c r="C60" s="35">
        <f>COUNTIF('Digitación'!AF:AF,2)/$B$8</f>
        <v>0</v>
      </c>
      <c r="D60" s="35">
        <f>COUNTIF('Digitación'!AF:AF,3)/$B$8</f>
        <v>0</v>
      </c>
      <c r="E60" s="35">
        <f>COUNTIF('Digitación'!AF:AF,4)/$B$8</f>
        <v>0</v>
      </c>
      <c r="F60" s="35">
        <f>COUNTIF('Digitación'!AF:AF,5)/$B$8</f>
        <v>0</v>
      </c>
      <c r="G60" s="28">
        <f t="shared" si="13"/>
        <v>0</v>
      </c>
      <c r="H60" s="28">
        <f t="shared" si="14"/>
        <v>0</v>
      </c>
      <c r="I60" s="36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33" t="s">
        <v>58</v>
      </c>
      <c r="B61" s="35">
        <f>COUNTIF('Digitación'!AG:AG,1)/$B$8</f>
        <v>0</v>
      </c>
      <c r="C61" s="35">
        <f>COUNTIF('Digitación'!AG:AG,2)/$B$8</f>
        <v>0</v>
      </c>
      <c r="D61" s="35">
        <f>COUNTIF('Digitación'!AG:AG,3)/$B$8</f>
        <v>0</v>
      </c>
      <c r="E61" s="35">
        <f>COUNTIF('Digitación'!AG:AG,4)/$B$8</f>
        <v>0</v>
      </c>
      <c r="F61" s="35">
        <f>COUNTIF('Digitación'!AG:AG,5)/$B$8</f>
        <v>0</v>
      </c>
      <c r="G61" s="28">
        <f t="shared" si="13"/>
        <v>0</v>
      </c>
      <c r="H61" s="28">
        <f t="shared" si="14"/>
        <v>0</v>
      </c>
      <c r="I61" s="36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33" t="s">
        <v>60</v>
      </c>
      <c r="B62" s="35">
        <f>COUNTIF('Digitación'!AH:AH,1)/$B$8</f>
        <v>0</v>
      </c>
      <c r="C62" s="35">
        <f>COUNTIF('Digitación'!AH:AH,2)/$B$8</f>
        <v>0</v>
      </c>
      <c r="D62" s="35">
        <f>COUNTIF('Digitación'!AH:AH,3)/$B$8</f>
        <v>0</v>
      </c>
      <c r="E62" s="35">
        <f>COUNTIF('Digitación'!AH:AH,4)/$B$8</f>
        <v>0</v>
      </c>
      <c r="F62" s="35">
        <f>COUNTIF('Digitación'!AH:AH,5)/$B$8</f>
        <v>0</v>
      </c>
      <c r="G62" s="28">
        <f t="shared" si="13"/>
        <v>0</v>
      </c>
      <c r="H62" s="28">
        <f t="shared" si="14"/>
        <v>0</v>
      </c>
      <c r="I62" s="36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33" t="s">
        <v>61</v>
      </c>
      <c r="B63" s="35">
        <f>COUNTIF('Digitación'!AI:AI,1)/$B$8</f>
        <v>0</v>
      </c>
      <c r="C63" s="35">
        <f>COUNTIF('Digitación'!AI:AI,2)/$B$8</f>
        <v>0</v>
      </c>
      <c r="D63" s="35">
        <f>COUNTIF('Digitación'!AI:AI,3)/$B$8</f>
        <v>0</v>
      </c>
      <c r="E63" s="35">
        <f>COUNTIF('Digitación'!AI:AI,4)/$B$8</f>
        <v>0</v>
      </c>
      <c r="F63" s="35">
        <f>COUNTIF('Digitación'!AI:AI,5)/$B$8</f>
        <v>0</v>
      </c>
      <c r="G63" s="28">
        <f t="shared" si="13"/>
        <v>0</v>
      </c>
      <c r="H63" s="28">
        <f t="shared" si="14"/>
        <v>0</v>
      </c>
      <c r="I63" s="36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33" t="s">
        <v>62</v>
      </c>
      <c r="B64" s="35">
        <f>COUNTIF('Digitación'!AJ:AJ,1)/$B$8</f>
        <v>0</v>
      </c>
      <c r="C64" s="35">
        <f>COUNTIF('Digitación'!AJ:AJ,2)/$B$8</f>
        <v>0</v>
      </c>
      <c r="D64" s="35">
        <f>COUNTIF('Digitación'!AJ:AJ,3)/$B$8</f>
        <v>0</v>
      </c>
      <c r="E64" s="35">
        <f>COUNTIF('Digitación'!AJ:AJ,4)/$B$8</f>
        <v>0</v>
      </c>
      <c r="F64" s="35">
        <f>COUNTIF('Digitación'!AJ:AJ,5)/$B$8</f>
        <v>0</v>
      </c>
      <c r="G64" s="28">
        <f t="shared" si="13"/>
        <v>0</v>
      </c>
      <c r="H64" s="28">
        <f t="shared" si="14"/>
        <v>0</v>
      </c>
      <c r="I64" s="36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33" t="s">
        <v>63</v>
      </c>
      <c r="B65" s="35">
        <f>COUNTIF('Digitación'!AK:AK,1)/$B$8</f>
        <v>0</v>
      </c>
      <c r="C65" s="35">
        <f>COUNTIF('Digitación'!AK:AK,2)/$B$8</f>
        <v>0</v>
      </c>
      <c r="D65" s="35">
        <f>COUNTIF('Digitación'!AK:AK,3)/$B$8</f>
        <v>0</v>
      </c>
      <c r="E65" s="35">
        <f>COUNTIF('Digitación'!AK:AK,4)/$B$8</f>
        <v>0</v>
      </c>
      <c r="F65" s="35">
        <f>COUNTIF('Digitación'!AK:AK,5)/$B$8</f>
        <v>0</v>
      </c>
      <c r="G65" s="28">
        <f t="shared" si="13"/>
        <v>0</v>
      </c>
      <c r="H65" s="28">
        <f t="shared" si="14"/>
        <v>0</v>
      </c>
      <c r="I65" s="36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33" t="s">
        <v>64</v>
      </c>
      <c r="B66" s="35">
        <f>COUNTIF('Digitación'!AL:AL,1)/$B$8</f>
        <v>0</v>
      </c>
      <c r="C66" s="35">
        <f>COUNTIF('Digitación'!AL:AL,2)/$B$8</f>
        <v>0</v>
      </c>
      <c r="D66" s="35">
        <f>COUNTIF('Digitación'!AL:AL,3)/$B$8</f>
        <v>0</v>
      </c>
      <c r="E66" s="35">
        <f>COUNTIF('Digitación'!AL:AL,4)/$B$8</f>
        <v>0</v>
      </c>
      <c r="F66" s="35">
        <f>COUNTIF('Digitación'!AL:AL,5)/$B$8</f>
        <v>0</v>
      </c>
      <c r="G66" s="28">
        <f t="shared" si="13"/>
        <v>0</v>
      </c>
      <c r="H66" s="28">
        <f t="shared" si="14"/>
        <v>0</v>
      </c>
      <c r="I66" s="36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33" t="s">
        <v>65</v>
      </c>
      <c r="B67" s="35">
        <f>COUNTIF('Digitación'!AM:AM,1)/$B$8</f>
        <v>0</v>
      </c>
      <c r="C67" s="35">
        <f>COUNTIF('Digitación'!AM:AM,2)/$B$8</f>
        <v>0</v>
      </c>
      <c r="D67" s="35">
        <f>COUNTIF('Digitación'!AM:AM,3)/$B$8</f>
        <v>0</v>
      </c>
      <c r="E67" s="35">
        <f>COUNTIF('Digitación'!AM:AM,4)/$B$8</f>
        <v>0</v>
      </c>
      <c r="F67" s="35">
        <f>COUNTIF('Digitación'!AM:AM,5)/$B$8</f>
        <v>0</v>
      </c>
      <c r="G67" s="28">
        <f t="shared" si="13"/>
        <v>0</v>
      </c>
      <c r="H67" s="28">
        <f t="shared" si="14"/>
        <v>0</v>
      </c>
      <c r="I67" s="36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33" t="s">
        <v>66</v>
      </c>
      <c r="B68" s="35">
        <f>COUNTIF('Digitación'!AN:AN,1)/$B$8</f>
        <v>0</v>
      </c>
      <c r="C68" s="35">
        <f>COUNTIF('Digitación'!AN:AN,2)/$B$8</f>
        <v>0</v>
      </c>
      <c r="D68" s="35">
        <f>COUNTIF('Digitación'!AN:AN,3)/$B$8</f>
        <v>0</v>
      </c>
      <c r="E68" s="35">
        <f>COUNTIF('Digitación'!AN:AN,4)/$B$8</f>
        <v>0</v>
      </c>
      <c r="F68" s="35">
        <f>COUNTIF('Digitación'!AN:AN,5)/$B$8</f>
        <v>0</v>
      </c>
      <c r="G68" s="28">
        <f t="shared" si="13"/>
        <v>0</v>
      </c>
      <c r="H68" s="28">
        <f t="shared" si="14"/>
        <v>0</v>
      </c>
      <c r="I68" s="36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33" t="s">
        <v>67</v>
      </c>
      <c r="B69" s="35">
        <f>COUNTIF('Digitación'!AO:AO,1)/$B$8</f>
        <v>0</v>
      </c>
      <c r="C69" s="35">
        <f>COUNTIF('Digitación'!AO:AO,2)/$B$8</f>
        <v>0</v>
      </c>
      <c r="D69" s="35">
        <f>COUNTIF('Digitación'!AO:AO,3)/$B$8</f>
        <v>0</v>
      </c>
      <c r="E69" s="35">
        <f>COUNTIF('Digitación'!AO:AO,4)/$B$8</f>
        <v>0</v>
      </c>
      <c r="F69" s="35">
        <f>COUNTIF('Digitación'!AO:AO,5)/$B$8</f>
        <v>0</v>
      </c>
      <c r="G69" s="28">
        <f t="shared" si="13"/>
        <v>0</v>
      </c>
      <c r="H69" s="28">
        <f t="shared" si="14"/>
        <v>0</v>
      </c>
      <c r="I69" s="36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33" t="s">
        <v>68</v>
      </c>
      <c r="B70" s="35">
        <f>COUNTIF('Digitación'!AP:AP,1)/$B$8</f>
        <v>0</v>
      </c>
      <c r="C70" s="35">
        <f>COUNTIF('Digitación'!AP:AP,2)/$B$8</f>
        <v>0</v>
      </c>
      <c r="D70" s="35">
        <f>COUNTIF('Digitación'!AP:AP,3)/$B$8</f>
        <v>0</v>
      </c>
      <c r="E70" s="35">
        <f>COUNTIF('Digitación'!AP:AP,4)/$B$8</f>
        <v>0</v>
      </c>
      <c r="F70" s="35">
        <f>COUNTIF('Digitación'!AP:AP,5)/$B$8</f>
        <v>0</v>
      </c>
      <c r="G70" s="28">
        <f t="shared" si="13"/>
        <v>0</v>
      </c>
      <c r="H70" s="28">
        <f t="shared" si="14"/>
        <v>0</v>
      </c>
      <c r="I70" s="36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33" t="s">
        <v>70</v>
      </c>
      <c r="B71" s="35">
        <f>COUNTIF('Digitación'!AQ:AQ,1)/$B$8</f>
        <v>0</v>
      </c>
      <c r="C71" s="35">
        <f>COUNTIF('Digitación'!AQ:AQ,2)/$B$8</f>
        <v>0</v>
      </c>
      <c r="D71" s="35">
        <f>COUNTIF('Digitación'!AQ:AQ,3)/$B$8</f>
        <v>0</v>
      </c>
      <c r="E71" s="35">
        <f>COUNTIF('Digitación'!AQ:AQ,4)/$B$8</f>
        <v>0</v>
      </c>
      <c r="F71" s="35">
        <f>COUNTIF('Digitación'!AQ:AQ,5)/$B$8</f>
        <v>0</v>
      </c>
      <c r="G71" s="28">
        <f t="shared" si="13"/>
        <v>0</v>
      </c>
      <c r="H71" s="28">
        <f t="shared" si="14"/>
        <v>0</v>
      </c>
      <c r="I71" s="36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33" t="s">
        <v>71</v>
      </c>
      <c r="B72" s="35">
        <f>COUNTIF('Digitación'!AR:AR,1)/$B$8</f>
        <v>0</v>
      </c>
      <c r="C72" s="35">
        <f>COUNTIF('Digitación'!AR:AR,2)/$B$8</f>
        <v>0</v>
      </c>
      <c r="D72" s="35">
        <f>COUNTIF('Digitación'!AR:AR,3)/$B$8</f>
        <v>0</v>
      </c>
      <c r="E72" s="35">
        <f>COUNTIF('Digitación'!AR:AR,4)/$B$8</f>
        <v>0</v>
      </c>
      <c r="F72" s="35">
        <f>COUNTIF('Digitación'!AR:AR,5)/$B$8</f>
        <v>0</v>
      </c>
      <c r="G72" s="28">
        <f t="shared" si="13"/>
        <v>0</v>
      </c>
      <c r="H72" s="28">
        <f t="shared" si="14"/>
        <v>0</v>
      </c>
      <c r="I72" s="36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33" t="s">
        <v>72</v>
      </c>
      <c r="B73" s="35">
        <f>COUNTIF('Digitación'!AS:AS,1)/$B$8</f>
        <v>0</v>
      </c>
      <c r="C73" s="35">
        <f>COUNTIF('Digitación'!AS:AS,2)/$B$8</f>
        <v>0</v>
      </c>
      <c r="D73" s="35">
        <f>COUNTIF('Digitación'!AS:AS,3)/$B$8</f>
        <v>0</v>
      </c>
      <c r="E73" s="35">
        <f>COUNTIF('Digitación'!AS:AS,4)/$B$8</f>
        <v>0</v>
      </c>
      <c r="F73" s="35">
        <f>COUNTIF('Digitación'!AS:AS,5)/$B$8</f>
        <v>0</v>
      </c>
      <c r="G73" s="28">
        <f t="shared" si="13"/>
        <v>0</v>
      </c>
      <c r="H73" s="28">
        <f t="shared" si="14"/>
        <v>0</v>
      </c>
      <c r="I73" s="36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33" t="s">
        <v>73</v>
      </c>
      <c r="B74" s="35">
        <f>COUNTIF('Digitación'!AT:AT,1)/$B$8</f>
        <v>0</v>
      </c>
      <c r="C74" s="35">
        <f>COUNTIF('Digitación'!AT:AT,2)/$B$8</f>
        <v>0</v>
      </c>
      <c r="D74" s="35">
        <f>COUNTIF('Digitación'!AT:AT,3)/$B$8</f>
        <v>0</v>
      </c>
      <c r="E74" s="35">
        <f>COUNTIF('Digitación'!AT:AT,4)/$B$8</f>
        <v>0</v>
      </c>
      <c r="F74" s="35">
        <f>COUNTIF('Digitación'!AT:AT,5)/$B$8</f>
        <v>0</v>
      </c>
      <c r="G74" s="28">
        <f t="shared" si="13"/>
        <v>0</v>
      </c>
      <c r="H74" s="28">
        <f t="shared" si="14"/>
        <v>0</v>
      </c>
      <c r="I74" s="36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33" t="s">
        <v>74</v>
      </c>
      <c r="B75" s="35">
        <f>COUNTIF('Digitación'!AU:AU,1)/$B$8</f>
        <v>0</v>
      </c>
      <c r="C75" s="35">
        <f>COUNTIF('Digitación'!AU:AU,2)/$B$8</f>
        <v>0</v>
      </c>
      <c r="D75" s="35">
        <f>COUNTIF('Digitación'!AU:AU,3)/$B$8</f>
        <v>0</v>
      </c>
      <c r="E75" s="35">
        <f>COUNTIF('Digitación'!AU:AU,4)/$B$8</f>
        <v>0</v>
      </c>
      <c r="F75" s="35">
        <f>COUNTIF('Digitación'!AU:AU,5)/$B$8</f>
        <v>0</v>
      </c>
      <c r="G75" s="28">
        <f t="shared" si="13"/>
        <v>0</v>
      </c>
      <c r="H75" s="28">
        <f t="shared" si="14"/>
        <v>0</v>
      </c>
      <c r="I75" s="36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33" t="s">
        <v>75</v>
      </c>
      <c r="B76" s="35">
        <f>COUNTIF('Digitación'!AV:AV,1)/$B$8</f>
        <v>0</v>
      </c>
      <c r="C76" s="35">
        <f>COUNTIF('Digitación'!AV:AV,2)/$B$8</f>
        <v>0</v>
      </c>
      <c r="D76" s="35">
        <f>COUNTIF('Digitación'!AV:AV,3)/$B$8</f>
        <v>0</v>
      </c>
      <c r="E76" s="35">
        <f>COUNTIF('Digitación'!AV:AV,4)/$B$8</f>
        <v>0</v>
      </c>
      <c r="F76" s="35">
        <f>COUNTIF('Digitación'!AV:AV,5)/$B$8</f>
        <v>0</v>
      </c>
      <c r="G76" s="28">
        <f t="shared" si="13"/>
        <v>0</v>
      </c>
      <c r="H76" s="28">
        <f t="shared" si="14"/>
        <v>0</v>
      </c>
      <c r="I76" s="36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33" t="s">
        <v>76</v>
      </c>
      <c r="B77" s="35">
        <f>COUNTIF('Digitación'!AW:AW,1)/$B$8</f>
        <v>0</v>
      </c>
      <c r="C77" s="35">
        <f>COUNTIF('Digitación'!AW:AW,2)/$B$8</f>
        <v>0</v>
      </c>
      <c r="D77" s="35">
        <f>COUNTIF('Digitación'!AW:AW,3)/$B$8</f>
        <v>0</v>
      </c>
      <c r="E77" s="35">
        <f>COUNTIF('Digitación'!AW:AW,4)/$B$8</f>
        <v>0</v>
      </c>
      <c r="F77" s="35">
        <f>COUNTIF('Digitación'!AW:AW,5)/$B$8</f>
        <v>0</v>
      </c>
      <c r="G77" s="28">
        <f t="shared" si="13"/>
        <v>0</v>
      </c>
      <c r="H77" s="28">
        <f t="shared" si="14"/>
        <v>0</v>
      </c>
      <c r="I77" s="36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33" t="s">
        <v>115</v>
      </c>
      <c r="B78" s="35">
        <f>COUNTIF('Digitación'!AX:AX,1)/$B$8</f>
        <v>0</v>
      </c>
      <c r="C78" s="35">
        <f>COUNTIF('Digitación'!AX:AX,2)/$B$8</f>
        <v>0</v>
      </c>
      <c r="D78" s="35">
        <f>COUNTIF('Digitación'!AX:AX,3)/$B$8</f>
        <v>0</v>
      </c>
      <c r="E78" s="35">
        <f>COUNTIF('Digitación'!AX:AX,4)/$B$8</f>
        <v>0</v>
      </c>
      <c r="F78" s="35">
        <f>COUNTIF('Digitación'!AX:AX,5)/$B$8</f>
        <v>0</v>
      </c>
      <c r="G78" s="28">
        <f t="shared" si="13"/>
        <v>0</v>
      </c>
      <c r="H78" s="28">
        <f t="shared" si="14"/>
        <v>0</v>
      </c>
      <c r="I78" s="36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33" t="s">
        <v>78</v>
      </c>
      <c r="B79" s="35">
        <f>COUNTIF('Digitación'!AY:AY,1)/$B$8</f>
        <v>0</v>
      </c>
      <c r="C79" s="35">
        <f>COUNTIF('Digitación'!AY:AY,2)/$B$8</f>
        <v>0</v>
      </c>
      <c r="D79" s="35">
        <f>COUNTIF('Digitación'!AY:AY,3)/$B$8</f>
        <v>0</v>
      </c>
      <c r="E79" s="35">
        <f>COUNTIF('Digitación'!AY:AY,4)/$B$8</f>
        <v>0</v>
      </c>
      <c r="F79" s="35">
        <f>COUNTIF('Digitación'!AY:AY,5)/$B$8</f>
        <v>0</v>
      </c>
      <c r="G79" s="28">
        <f t="shared" si="13"/>
        <v>0</v>
      </c>
      <c r="H79" s="28">
        <f t="shared" si="14"/>
        <v>0</v>
      </c>
      <c r="I79" s="36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33" t="s">
        <v>79</v>
      </c>
      <c r="B80" s="35">
        <f>COUNTIF('Digitación'!AZ:AZ,1)/$B$8</f>
        <v>0</v>
      </c>
      <c r="C80" s="35">
        <f>COUNTIF('Digitación'!AZ:AZ,2)/$B$8</f>
        <v>0</v>
      </c>
      <c r="D80" s="35">
        <f>COUNTIF('Digitación'!AZ:AZ,3)/$B$8</f>
        <v>0</v>
      </c>
      <c r="E80" s="35">
        <f>COUNTIF('Digitación'!AZ:AZ,4)/$B$8</f>
        <v>0</v>
      </c>
      <c r="F80" s="35">
        <f>COUNTIF('Digitación'!AZ:AZ,5)/$B$8</f>
        <v>0</v>
      </c>
      <c r="G80" s="28">
        <f t="shared" si="13"/>
        <v>0</v>
      </c>
      <c r="H80" s="28">
        <f t="shared" si="14"/>
        <v>0</v>
      </c>
      <c r="I80" s="36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33" t="s">
        <v>81</v>
      </c>
      <c r="B81" s="35">
        <f>COUNTIF('Digitación'!BA:BA,1)/$B$8</f>
        <v>0</v>
      </c>
      <c r="C81" s="35">
        <f>COUNTIF('Digitación'!BA:BA,2)/$B$8</f>
        <v>0</v>
      </c>
      <c r="D81" s="35">
        <f>COUNTIF('Digitación'!BA:BA,3)/$B$8</f>
        <v>0</v>
      </c>
      <c r="E81" s="35">
        <f>COUNTIF('Digitación'!BA:BA,4)/$B$8</f>
        <v>0</v>
      </c>
      <c r="F81" s="35">
        <f>COUNTIF('Digitación'!BA:BA,5)/$B$8</f>
        <v>0</v>
      </c>
      <c r="G81" s="28">
        <f t="shared" si="13"/>
        <v>0</v>
      </c>
      <c r="H81" s="28">
        <f t="shared" si="14"/>
        <v>0</v>
      </c>
      <c r="I81" s="36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33" t="s">
        <v>82</v>
      </c>
      <c r="B82" s="35">
        <f>COUNTIF('Digitación'!BB:BB,1)/$B$8</f>
        <v>0</v>
      </c>
      <c r="C82" s="35">
        <f>COUNTIF('Digitación'!BB:BB,2)/$B$8</f>
        <v>0</v>
      </c>
      <c r="D82" s="35">
        <f>COUNTIF('Digitación'!BB:BB,3)/$B$8</f>
        <v>0</v>
      </c>
      <c r="E82" s="35">
        <f>COUNTIF('Digitación'!BB:BB,4)/$B$8</f>
        <v>0</v>
      </c>
      <c r="F82" s="35">
        <f>COUNTIF('Digitación'!BB:BB,5)/$B$8</f>
        <v>0</v>
      </c>
      <c r="G82" s="28">
        <f t="shared" si="13"/>
        <v>0</v>
      </c>
      <c r="H82" s="28">
        <f t="shared" si="14"/>
        <v>0</v>
      </c>
      <c r="I82" s="36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33" t="s">
        <v>83</v>
      </c>
      <c r="B83" s="35">
        <f>COUNTIF('Digitación'!BC:BC,1)/$B$8</f>
        <v>0</v>
      </c>
      <c r="C83" s="35">
        <f>COUNTIF('Digitación'!BC:BC,2)/$B$8</f>
        <v>0</v>
      </c>
      <c r="D83" s="35">
        <f>COUNTIF('Digitación'!BC:BC,3)/$B$8</f>
        <v>0</v>
      </c>
      <c r="E83" s="35">
        <f>COUNTIF('Digitación'!BC:BC,4)/$B$8</f>
        <v>0</v>
      </c>
      <c r="F83" s="35">
        <f>COUNTIF('Digitación'!BC:BC,5)/$B$8</f>
        <v>0</v>
      </c>
      <c r="G83" s="28">
        <f t="shared" si="13"/>
        <v>0</v>
      </c>
      <c r="H83" s="28">
        <f t="shared" si="14"/>
        <v>0</v>
      </c>
      <c r="I83" s="36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33" t="s">
        <v>84</v>
      </c>
      <c r="B84" s="35">
        <f>COUNTIF('Digitación'!BD:BD,1)/$B$8</f>
        <v>0</v>
      </c>
      <c r="C84" s="35">
        <f>COUNTIF('Digitación'!BD:BD,2)/$B$8</f>
        <v>0</v>
      </c>
      <c r="D84" s="35">
        <f>COUNTIF('Digitación'!BD:BD,3)/$B$8</f>
        <v>0</v>
      </c>
      <c r="E84" s="35">
        <f>COUNTIF('Digitación'!BD:BD,4)/$B$8</f>
        <v>0</v>
      </c>
      <c r="F84" s="35">
        <f>COUNTIF('Digitación'!BD:BD,5)/$B$8</f>
        <v>0</v>
      </c>
      <c r="G84" s="28">
        <f t="shared" si="13"/>
        <v>0</v>
      </c>
      <c r="H84" s="28">
        <f t="shared" si="14"/>
        <v>0</v>
      </c>
      <c r="I84" s="36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33" t="s">
        <v>85</v>
      </c>
      <c r="B85" s="35">
        <f>COUNTIF('Digitación'!BE:BE,1)/$B$8</f>
        <v>0</v>
      </c>
      <c r="C85" s="35">
        <f>COUNTIF('Digitación'!BE:BE,2)/$B$8</f>
        <v>0</v>
      </c>
      <c r="D85" s="35">
        <f>COUNTIF('Digitación'!BE:BE,3)/$B$8</f>
        <v>0</v>
      </c>
      <c r="E85" s="35">
        <f>COUNTIF('Digitación'!BE:BE,4)/$B$8</f>
        <v>0</v>
      </c>
      <c r="F85" s="35">
        <f>COUNTIF('Digitación'!BE:BE,5)/$B$8</f>
        <v>0</v>
      </c>
      <c r="G85" s="28">
        <f t="shared" si="13"/>
        <v>0</v>
      </c>
      <c r="H85" s="28">
        <f t="shared" si="14"/>
        <v>0</v>
      </c>
      <c r="I85" s="36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33" t="s">
        <v>86</v>
      </c>
      <c r="B86" s="35">
        <f>COUNTIF('Digitación'!BF:BF,1)/$B$8</f>
        <v>0</v>
      </c>
      <c r="C86" s="35">
        <f>COUNTIF('Digitación'!BF:BF,2)/$B$8</f>
        <v>0</v>
      </c>
      <c r="D86" s="35">
        <f>COUNTIF('Digitación'!BF:BF,3)/$B$8</f>
        <v>0</v>
      </c>
      <c r="E86" s="35">
        <f>COUNTIF('Digitación'!BF:BF,4)/$B$8</f>
        <v>0</v>
      </c>
      <c r="F86" s="35">
        <f>COUNTIF('Digitación'!BF:BF,5)/$B$8</f>
        <v>0</v>
      </c>
      <c r="G86" s="28">
        <f t="shared" si="13"/>
        <v>0</v>
      </c>
      <c r="H86" s="28">
        <f t="shared" si="14"/>
        <v>0</v>
      </c>
      <c r="I86" s="36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33" t="s">
        <v>87</v>
      </c>
      <c r="B87" s="35">
        <f>COUNTIF('Digitación'!BG:BG,1)/$B$8</f>
        <v>0</v>
      </c>
      <c r="C87" s="35">
        <f>COUNTIF('Digitación'!BG:BG,2)/$B$8</f>
        <v>0</v>
      </c>
      <c r="D87" s="35">
        <f>COUNTIF('Digitación'!BG:BG,3)/$B$8</f>
        <v>0</v>
      </c>
      <c r="E87" s="35">
        <f>COUNTIF('Digitación'!BG:BG,4)/$B$8</f>
        <v>0</v>
      </c>
      <c r="F87" s="35">
        <f>COUNTIF('Digitación'!BG:BG,5)/$B$8</f>
        <v>0</v>
      </c>
      <c r="G87" s="28">
        <f t="shared" si="13"/>
        <v>0</v>
      </c>
      <c r="H87" s="28">
        <f t="shared" si="14"/>
        <v>0</v>
      </c>
      <c r="I87" s="36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33" t="s">
        <v>88</v>
      </c>
      <c r="B88" s="35">
        <f>COUNTIF('Digitación'!BH:BH,1)/$B$8</f>
        <v>0</v>
      </c>
      <c r="C88" s="35">
        <f>COUNTIF('Digitación'!BH:BH,2)/$B$8</f>
        <v>0</v>
      </c>
      <c r="D88" s="35">
        <f>COUNTIF('Digitación'!BH:BH,3)/$B$8</f>
        <v>0</v>
      </c>
      <c r="E88" s="35">
        <f>COUNTIF('Digitación'!BH:BH,4)/$B$8</f>
        <v>0</v>
      </c>
      <c r="F88" s="35">
        <f>COUNTIF('Digitación'!BH:BH,5)/$B$8</f>
        <v>0</v>
      </c>
      <c r="G88" s="28">
        <f t="shared" si="13"/>
        <v>0</v>
      </c>
      <c r="H88" s="28">
        <f t="shared" si="14"/>
        <v>0</v>
      </c>
      <c r="I88" s="36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33" t="s">
        <v>90</v>
      </c>
      <c r="B89" s="35">
        <f>COUNTIF('Digitación'!BI:BI,1)/$B$8</f>
        <v>0</v>
      </c>
      <c r="C89" s="35">
        <f>COUNTIF('Digitación'!BI:BI,2)/$B$8</f>
        <v>0</v>
      </c>
      <c r="D89" s="35">
        <f>COUNTIF('Digitación'!BI:BI,3)/$B$8</f>
        <v>0</v>
      </c>
      <c r="E89" s="35">
        <f>COUNTIF('Digitación'!BI:BI,4)/$B$8</f>
        <v>0</v>
      </c>
      <c r="F89" s="35">
        <f>COUNTIF('Digitación'!BI:BI,5)/$B$8</f>
        <v>0</v>
      </c>
      <c r="G89" s="28">
        <f t="shared" si="13"/>
        <v>0</v>
      </c>
      <c r="H89" s="28">
        <f t="shared" si="14"/>
        <v>0</v>
      </c>
      <c r="I89" s="36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33" t="s">
        <v>91</v>
      </c>
      <c r="B90" s="35">
        <f>COUNTIF('Digitación'!BJ:BJ,1)/$B$8</f>
        <v>0</v>
      </c>
      <c r="C90" s="35">
        <f>COUNTIF('Digitación'!BJ:BJ,2)/$B$8</f>
        <v>0</v>
      </c>
      <c r="D90" s="35">
        <f>COUNTIF('Digitación'!BJ:BJ,3)/$B$8</f>
        <v>0</v>
      </c>
      <c r="E90" s="35">
        <f>COUNTIF('Digitación'!BJ:BJ,4)/$B$8</f>
        <v>0</v>
      </c>
      <c r="F90" s="35">
        <f>COUNTIF('Digitación'!BJ:BJ,5)/$B$8</f>
        <v>0</v>
      </c>
      <c r="G90" s="28">
        <f t="shared" si="13"/>
        <v>0</v>
      </c>
      <c r="H90" s="28">
        <f t="shared" si="14"/>
        <v>0</v>
      </c>
      <c r="I90" s="36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33" t="s">
        <v>92</v>
      </c>
      <c r="B91" s="35">
        <f>COUNTIF('Digitación'!BK:BK,1)/$B$8</f>
        <v>0</v>
      </c>
      <c r="C91" s="35">
        <f>COUNTIF('Digitación'!BK:BK,2)/$B$8</f>
        <v>0</v>
      </c>
      <c r="D91" s="35">
        <f>COUNTIF('Digitación'!BK:BK,3)/$B$8</f>
        <v>0</v>
      </c>
      <c r="E91" s="35">
        <f>COUNTIF('Digitación'!BK:BK,4)/$B$8</f>
        <v>0</v>
      </c>
      <c r="F91" s="35">
        <f>COUNTIF('Digitación'!BK:BK,5)/$B$8</f>
        <v>0</v>
      </c>
      <c r="G91" s="28">
        <f t="shared" si="13"/>
        <v>0</v>
      </c>
      <c r="H91" s="28">
        <f t="shared" si="14"/>
        <v>0</v>
      </c>
      <c r="I91" s="36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6.5" customHeight="1">
      <c r="A92" s="33" t="s">
        <v>93</v>
      </c>
      <c r="B92" s="35">
        <f>COUNTIF('Digitación'!BL:BL,1)/$B$8</f>
        <v>0</v>
      </c>
      <c r="C92" s="35">
        <f>COUNTIF('Digitación'!BL:BL,2)/$B$8</f>
        <v>0</v>
      </c>
      <c r="D92" s="35">
        <f>COUNTIF('Digitación'!BL:BL,3)/$B$8</f>
        <v>0</v>
      </c>
      <c r="E92" s="35">
        <f>COUNTIF('Digitación'!BL:BL,4)/$B$8</f>
        <v>0</v>
      </c>
      <c r="F92" s="35">
        <f>COUNTIF('Digitación'!BL:BL,5)/$B$8</f>
        <v>0</v>
      </c>
      <c r="G92" s="28">
        <f t="shared" si="13"/>
        <v>0</v>
      </c>
      <c r="H92" s="28">
        <f t="shared" si="14"/>
        <v>0</v>
      </c>
      <c r="I92" s="36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33" t="s">
        <v>94</v>
      </c>
      <c r="B93" s="35">
        <f>COUNTIF('Digitación'!BM:BM,1)/$B$8</f>
        <v>0</v>
      </c>
      <c r="C93" s="35">
        <f>COUNTIF('Digitación'!BM:BM,2)/$B$8</f>
        <v>0</v>
      </c>
      <c r="D93" s="35">
        <f>COUNTIF('Digitación'!BM:BM,3)/$B$8</f>
        <v>0</v>
      </c>
      <c r="E93" s="35">
        <f>COUNTIF('Digitación'!BM:BM,4)/$B$8</f>
        <v>0</v>
      </c>
      <c r="F93" s="35">
        <f>COUNTIF('Digitación'!BM:BM,5)/$B$8</f>
        <v>0</v>
      </c>
      <c r="G93" s="28">
        <f t="shared" si="13"/>
        <v>0</v>
      </c>
      <c r="H93" s="28">
        <f t="shared" si="14"/>
        <v>0</v>
      </c>
      <c r="I93" s="36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28.5" customHeight="1">
      <c r="A94" s="33" t="s">
        <v>96</v>
      </c>
      <c r="B94" s="35">
        <f>COUNTIF('Digitación'!BN:BN,1)/$B$8</f>
        <v>0</v>
      </c>
      <c r="C94" s="35">
        <f>COUNTIF('Digitación'!BN:BN,2)/$B$8</f>
        <v>0</v>
      </c>
      <c r="D94" s="35">
        <f>COUNTIF('Digitación'!BN:BN,3)/$B$8</f>
        <v>0</v>
      </c>
      <c r="E94" s="35">
        <f>COUNTIF('Digitación'!BN:BN,4)/$B$8</f>
        <v>0</v>
      </c>
      <c r="F94" s="35">
        <f>COUNTIF('Digitación'!BN:BN,5)/$B$8</f>
        <v>0</v>
      </c>
      <c r="G94" s="28">
        <f t="shared" si="13"/>
        <v>0</v>
      </c>
      <c r="H94" s="28">
        <f t="shared" si="14"/>
        <v>0</v>
      </c>
      <c r="I94" s="36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33" t="s">
        <v>97</v>
      </c>
      <c r="B95" s="35">
        <f>COUNTIF('Digitación'!BO:BO,1)/$B$8</f>
        <v>0</v>
      </c>
      <c r="C95" s="35">
        <f>COUNTIF('Digitación'!BO:BO,2)/$B$8</f>
        <v>0</v>
      </c>
      <c r="D95" s="35">
        <f>COUNTIF('Digitación'!BO:BO,3)/$B$8</f>
        <v>0</v>
      </c>
      <c r="E95" s="35">
        <f>COUNTIF('Digitación'!BO:BO,4)/$B$8</f>
        <v>0</v>
      </c>
      <c r="F95" s="35">
        <f>COUNTIF('Digitación'!BO:BO,5)/$B$8</f>
        <v>0</v>
      </c>
      <c r="G95" s="28">
        <f t="shared" si="13"/>
        <v>0</v>
      </c>
      <c r="H95" s="28">
        <f t="shared" si="14"/>
        <v>0</v>
      </c>
      <c r="I95" s="36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33" t="s">
        <v>98</v>
      </c>
      <c r="B96" s="35">
        <f>COUNTIF('Digitación'!BP:BP,1)/$B$8</f>
        <v>0</v>
      </c>
      <c r="C96" s="35">
        <f>COUNTIF('Digitación'!BP:BP,2)/$B$8</f>
        <v>0</v>
      </c>
      <c r="D96" s="35">
        <f>COUNTIF('Digitación'!BP:BP,3)/$B$8</f>
        <v>0</v>
      </c>
      <c r="E96" s="35">
        <f>COUNTIF('Digitación'!BP:BP,4)/$B$8</f>
        <v>0</v>
      </c>
      <c r="F96" s="35">
        <f>COUNTIF('Digitación'!BP:BP,5)/$B$8</f>
        <v>0</v>
      </c>
      <c r="G96" s="28">
        <f t="shared" si="13"/>
        <v>0</v>
      </c>
      <c r="H96" s="28">
        <f t="shared" si="14"/>
        <v>0</v>
      </c>
      <c r="I96" s="36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33" t="s">
        <v>100</v>
      </c>
      <c r="B97" s="35">
        <f>COUNTIF('Digitación'!BQ:BQ,1)/$B$8</f>
        <v>0</v>
      </c>
      <c r="C97" s="35">
        <f>COUNTIF('Digitación'!BQ:BQ,2)/$B$8</f>
        <v>0</v>
      </c>
      <c r="D97" s="35">
        <f>COUNTIF('Digitación'!BQ:BQ,3)/$B$8</f>
        <v>0</v>
      </c>
      <c r="E97" s="35">
        <f>COUNTIF('Digitación'!BQ:BQ,4)/$B$8</f>
        <v>0</v>
      </c>
      <c r="F97" s="35">
        <f>COUNTIF('Digitación'!BQ:BQ,5)/$B$8</f>
        <v>0</v>
      </c>
      <c r="G97" s="28">
        <f t="shared" si="13"/>
        <v>0</v>
      </c>
      <c r="H97" s="28">
        <f t="shared" si="14"/>
        <v>0</v>
      </c>
      <c r="I97" s="36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25.5" customHeight="1">
      <c r="A98" s="33" t="s">
        <v>101</v>
      </c>
      <c r="B98" s="35">
        <f>COUNTIF('Digitación'!BR:BR,1)/$B$8</f>
        <v>0</v>
      </c>
      <c r="C98" s="35">
        <f>COUNTIF('Digitación'!BR:BR,2)/$B$8</f>
        <v>0</v>
      </c>
      <c r="D98" s="35">
        <f>COUNTIF('Digitación'!BR:BR,3)/$B$8</f>
        <v>0</v>
      </c>
      <c r="E98" s="35">
        <f>COUNTIF('Digitación'!BR:BR,4)/$B$8</f>
        <v>0</v>
      </c>
      <c r="F98" s="35">
        <f>COUNTIF('Digitación'!BR:BR,5)/$B$8</f>
        <v>0</v>
      </c>
      <c r="G98" s="28">
        <f t="shared" si="13"/>
        <v>0</v>
      </c>
      <c r="H98" s="28">
        <f t="shared" si="14"/>
        <v>0</v>
      </c>
      <c r="I98" s="36"/>
    </row>
    <row r="99" ht="15.75" customHeight="1">
      <c r="A99" s="33" t="s">
        <v>102</v>
      </c>
      <c r="B99" s="35">
        <f>COUNTIF('Digitación'!BS:BS,1)/$B$8</f>
        <v>0</v>
      </c>
      <c r="C99" s="35">
        <f>COUNTIF('Digitación'!BS:BS,2)/$B$8</f>
        <v>0</v>
      </c>
      <c r="D99" s="35">
        <f>COUNTIF('Digitación'!BS:BS,3)/$B$8</f>
        <v>0</v>
      </c>
      <c r="E99" s="35">
        <f>COUNTIF('Digitación'!BS:BS,4)/$B$8</f>
        <v>0</v>
      </c>
      <c r="F99" s="35">
        <f>COUNTIF('Digitación'!BS:BS,5)/$B$8</f>
        <v>0</v>
      </c>
      <c r="G99" s="28">
        <f t="shared" si="13"/>
        <v>0</v>
      </c>
      <c r="H99" s="28">
        <f t="shared" si="14"/>
        <v>0</v>
      </c>
      <c r="I99" s="36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33" t="s">
        <v>103</v>
      </c>
      <c r="B100" s="35">
        <f>COUNTIF('Digitación'!BT:BT,1)/$B$8</f>
        <v>0</v>
      </c>
      <c r="C100" s="35">
        <f>COUNTIF('Digitación'!BT:BT,2)/$B$8</f>
        <v>0</v>
      </c>
      <c r="D100" s="35">
        <f>COUNTIF('Digitación'!BT:BT,3)/$B$8</f>
        <v>0</v>
      </c>
      <c r="E100" s="35">
        <f>COUNTIF('Digitación'!BT:BT,4)/$B$8</f>
        <v>0</v>
      </c>
      <c r="F100" s="35">
        <f>COUNTIF('Digitación'!BT:BT,5)/$B$8</f>
        <v>0</v>
      </c>
      <c r="G100" s="28">
        <f t="shared" si="13"/>
        <v>0</v>
      </c>
      <c r="H100" s="28">
        <f t="shared" si="14"/>
        <v>0</v>
      </c>
      <c r="I100" s="36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39" t="s">
        <v>104</v>
      </c>
      <c r="B101" s="35">
        <f>COUNTIF('Digitación'!BU:BU,1)/$B$8</f>
        <v>0</v>
      </c>
      <c r="C101" s="35">
        <f>COUNTIF('Digitación'!BU:BU,2)/$B$8</f>
        <v>0</v>
      </c>
      <c r="D101" s="35">
        <f>COUNTIF('Digitación'!BU:BU,3)/$B$8</f>
        <v>0</v>
      </c>
      <c r="E101" s="35">
        <f>COUNTIF('Digitación'!BU:BU,4)/$B$8</f>
        <v>0</v>
      </c>
      <c r="F101" s="35">
        <f>COUNTIF('Digitación'!BU:BU,5)/$B$8</f>
        <v>0</v>
      </c>
      <c r="G101" s="28">
        <f t="shared" si="13"/>
        <v>0</v>
      </c>
      <c r="H101" s="28">
        <f t="shared" si="14"/>
        <v>0</v>
      </c>
      <c r="I101" s="36"/>
    </row>
    <row r="102" ht="31.5" customHeight="1">
      <c r="A102" s="40" t="s">
        <v>105</v>
      </c>
      <c r="B102" s="41">
        <f>COUNTIF('Digitación'!BV:BV,1)/$B$8</f>
        <v>0</v>
      </c>
      <c r="C102" s="41">
        <f>COUNTIF('Digitación'!BV:BV,2)/$B$8</f>
        <v>0</v>
      </c>
      <c r="D102" s="41">
        <f>COUNTIF('Digitación'!BV:BV,3)/$B$8</f>
        <v>0</v>
      </c>
      <c r="E102" s="41">
        <f>COUNTIF('Digitación'!BV:BV,4)/$B$8</f>
        <v>0</v>
      </c>
      <c r="F102" s="41">
        <f>COUNTIF('Digitación'!BV:BV,5)/$B$8</f>
        <v>0</v>
      </c>
      <c r="G102" s="28">
        <f t="shared" si="13"/>
        <v>0</v>
      </c>
      <c r="H102" s="28">
        <f t="shared" si="14"/>
        <v>0</v>
      </c>
      <c r="I102" s="36"/>
    </row>
    <row r="103" ht="31.5" customHeight="1">
      <c r="A103" s="40" t="s">
        <v>106</v>
      </c>
      <c r="B103" s="41">
        <f>COUNTIF('Digitación'!BW:BW,1)/$B$8</f>
        <v>0</v>
      </c>
      <c r="C103" s="41">
        <f>COUNTIF('Digitación'!BW:BW,2)/$B$8</f>
        <v>0</v>
      </c>
      <c r="D103" s="41">
        <f>COUNTIF('Digitación'!BW:BW,3)/$B$8</f>
        <v>0</v>
      </c>
      <c r="E103" s="41">
        <f>COUNTIF('Digitación'!BW:BW,4)/$B$8</f>
        <v>0</v>
      </c>
      <c r="F103" s="41">
        <f>COUNTIF('Digitación'!BW:BW,5)/$B$8</f>
        <v>0</v>
      </c>
      <c r="G103" s="28">
        <f t="shared" si="13"/>
        <v>0</v>
      </c>
      <c r="H103" s="28">
        <f t="shared" si="14"/>
        <v>0</v>
      </c>
      <c r="I103" s="36"/>
    </row>
    <row r="104" ht="15.75" customHeight="1">
      <c r="A104" s="42"/>
      <c r="B104" s="43"/>
      <c r="C104" s="43"/>
      <c r="D104" s="43"/>
      <c r="E104" s="43"/>
      <c r="F104" s="43"/>
      <c r="G104" s="43"/>
      <c r="H104" s="43"/>
    </row>
    <row r="105" ht="15.75" customHeight="1"/>
    <row r="106" ht="15.75" customHeight="1">
      <c r="A106" s="44" t="s">
        <v>116</v>
      </c>
    </row>
    <row r="107" ht="15.75" customHeight="1"/>
    <row r="108" ht="15.75" customHeight="1">
      <c r="A108" s="2" t="s">
        <v>117</v>
      </c>
      <c r="H108" s="45"/>
      <c r="I108" s="45"/>
      <c r="J108" s="46"/>
      <c r="K108" s="47"/>
      <c r="L108" s="47"/>
    </row>
    <row r="109" ht="15.75" customHeight="1">
      <c r="H109" s="45"/>
      <c r="I109" s="45"/>
      <c r="J109" s="46"/>
      <c r="K109" s="47"/>
      <c r="L109" s="47"/>
    </row>
    <row r="110" ht="15.75" customHeight="1">
      <c r="H110" s="45"/>
      <c r="I110" s="45"/>
      <c r="J110" s="46"/>
      <c r="K110" s="47"/>
      <c r="L110" s="47"/>
    </row>
    <row r="111" ht="15.75" customHeight="1">
      <c r="H111" s="45"/>
      <c r="I111" s="45"/>
      <c r="J111" s="46"/>
    </row>
    <row r="112" ht="15.75" customHeight="1">
      <c r="H112" s="45"/>
      <c r="I112" s="45"/>
      <c r="J112" s="46"/>
    </row>
    <row r="113" ht="15.75" customHeight="1">
      <c r="H113" s="45"/>
      <c r="I113" s="45"/>
    </row>
    <row r="114" ht="15.75" customHeight="1"/>
    <row r="115" ht="15.75" customHeight="1">
      <c r="A115" s="23" t="s">
        <v>12</v>
      </c>
      <c r="B115" s="25" t="s">
        <v>14</v>
      </c>
      <c r="C115" s="25" t="s">
        <v>16</v>
      </c>
      <c r="D115" s="25" t="s">
        <v>14</v>
      </c>
      <c r="E115" s="25" t="s">
        <v>16</v>
      </c>
    </row>
    <row r="116" ht="15.75" customHeight="1">
      <c r="A116" s="27" t="s">
        <v>18</v>
      </c>
      <c r="B116" s="28">
        <f t="shared" ref="B116:C116" si="15">B15</f>
        <v>0</v>
      </c>
      <c r="C116" s="28">
        <f t="shared" si="15"/>
        <v>0</v>
      </c>
      <c r="D116" s="48"/>
      <c r="E116" s="48"/>
    </row>
    <row r="117" ht="15.75" customHeight="1">
      <c r="A117" s="27" t="s">
        <v>21</v>
      </c>
      <c r="B117" s="28">
        <f t="shared" ref="B117:C117" si="16">B16</f>
        <v>0</v>
      </c>
      <c r="C117" s="28">
        <f t="shared" si="16"/>
        <v>0</v>
      </c>
      <c r="D117" s="48"/>
      <c r="E117" s="48"/>
    </row>
    <row r="118" ht="15.75" customHeight="1">
      <c r="A118" s="27" t="s">
        <v>25</v>
      </c>
      <c r="B118" s="28">
        <f t="shared" ref="B118:C118" si="17">B17</f>
        <v>0</v>
      </c>
      <c r="C118" s="28">
        <f t="shared" si="17"/>
        <v>0</v>
      </c>
      <c r="D118" s="48"/>
      <c r="E118" s="48"/>
    </row>
    <row r="119" ht="15.75" customHeight="1">
      <c r="A119" s="27" t="s">
        <v>38</v>
      </c>
      <c r="B119" s="28">
        <f t="shared" ref="B119:C119" si="18">B18</f>
        <v>0</v>
      </c>
      <c r="C119" s="28">
        <f t="shared" si="18"/>
        <v>0</v>
      </c>
      <c r="D119" s="48"/>
      <c r="E119" s="48"/>
    </row>
    <row r="120" ht="15.75" customHeight="1">
      <c r="A120" s="27" t="s">
        <v>45</v>
      </c>
      <c r="B120" s="28">
        <f t="shared" ref="B120:C120" si="19">B19</f>
        <v>0</v>
      </c>
      <c r="C120" s="28">
        <f t="shared" si="19"/>
        <v>0</v>
      </c>
      <c r="D120" s="48"/>
      <c r="E120" s="48"/>
    </row>
    <row r="121" ht="15.75" customHeight="1">
      <c r="A121" s="27" t="s">
        <v>51</v>
      </c>
      <c r="B121" s="28">
        <f t="shared" ref="B121:C121" si="20">B20</f>
        <v>0</v>
      </c>
      <c r="C121" s="28">
        <f t="shared" si="20"/>
        <v>0</v>
      </c>
      <c r="D121" s="48"/>
      <c r="E121" s="48"/>
    </row>
    <row r="122" ht="15.75" customHeight="1">
      <c r="A122" s="27" t="s">
        <v>59</v>
      </c>
      <c r="B122" s="28">
        <f t="shared" ref="B122:C122" si="21">B21</f>
        <v>0</v>
      </c>
      <c r="C122" s="28">
        <f t="shared" si="21"/>
        <v>0</v>
      </c>
      <c r="D122" s="48"/>
      <c r="E122" s="48"/>
    </row>
    <row r="123" ht="15.75" customHeight="1">
      <c r="A123" s="27" t="s">
        <v>69</v>
      </c>
      <c r="B123" s="28">
        <f t="shared" ref="B123:C123" si="22">B22</f>
        <v>0</v>
      </c>
      <c r="C123" s="28">
        <f t="shared" si="22"/>
        <v>0</v>
      </c>
      <c r="D123" s="48"/>
      <c r="E123" s="48"/>
    </row>
    <row r="124" ht="15.75" customHeight="1">
      <c r="A124" s="27" t="s">
        <v>80</v>
      </c>
      <c r="B124" s="28">
        <f t="shared" ref="B124:C124" si="23">B23</f>
        <v>0</v>
      </c>
      <c r="C124" s="28">
        <f t="shared" si="23"/>
        <v>0</v>
      </c>
      <c r="D124" s="48"/>
      <c r="E124" s="48"/>
    </row>
    <row r="125" ht="15.75" customHeight="1">
      <c r="A125" s="27" t="s">
        <v>89</v>
      </c>
      <c r="B125" s="28">
        <f t="shared" ref="B125:C125" si="24">B24</f>
        <v>0</v>
      </c>
      <c r="C125" s="28">
        <f t="shared" si="24"/>
        <v>0</v>
      </c>
      <c r="D125" s="48"/>
      <c r="E125" s="48"/>
    </row>
    <row r="126" ht="15.75" customHeight="1">
      <c r="A126" s="27" t="s">
        <v>95</v>
      </c>
      <c r="B126" s="28">
        <f t="shared" ref="B126:C126" si="25">B25</f>
        <v>0</v>
      </c>
      <c r="C126" s="28">
        <f t="shared" si="25"/>
        <v>0</v>
      </c>
      <c r="D126" s="48"/>
      <c r="E126" s="48"/>
    </row>
    <row r="127" ht="15.75" customHeight="1">
      <c r="A127" s="27" t="s">
        <v>99</v>
      </c>
      <c r="B127" s="28">
        <f t="shared" ref="B127:C127" si="26">B26</f>
        <v>0</v>
      </c>
      <c r="C127" s="28">
        <f t="shared" si="26"/>
        <v>0</v>
      </c>
      <c r="D127" s="48"/>
      <c r="E127" s="48"/>
    </row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">
    <mergeCell ref="A106:H106"/>
    <mergeCell ref="A108:G113"/>
    <mergeCell ref="A1:N1"/>
    <mergeCell ref="A3:I3"/>
    <mergeCell ref="A5:G5"/>
    <mergeCell ref="A6:G6"/>
    <mergeCell ref="A11:G11"/>
    <mergeCell ref="A12:G12"/>
  </mergeCells>
  <conditionalFormatting sqref="B15:C15">
    <cfRule type="cellIs" dxfId="0" priority="1" operator="greaterThan">
      <formula>$C$15</formula>
    </cfRule>
  </conditionalFormatting>
  <conditionalFormatting sqref="B16:C16">
    <cfRule type="cellIs" dxfId="0" priority="2" operator="greaterThan">
      <formula>$C$16</formula>
    </cfRule>
  </conditionalFormatting>
  <conditionalFormatting sqref="B17:C17">
    <cfRule type="cellIs" dxfId="0" priority="3" operator="greaterThan">
      <formula>$C$17</formula>
    </cfRule>
  </conditionalFormatting>
  <conditionalFormatting sqref="B18:C18">
    <cfRule type="cellIs" dxfId="0" priority="4" operator="greaterThan">
      <formula>$C$18</formula>
    </cfRule>
  </conditionalFormatting>
  <conditionalFormatting sqref="B19:C19">
    <cfRule type="cellIs" dxfId="0" priority="5" operator="greaterThan">
      <formula>$C$19</formula>
    </cfRule>
  </conditionalFormatting>
  <conditionalFormatting sqref="B20:C20">
    <cfRule type="cellIs" dxfId="0" priority="6" operator="greaterThan">
      <formula>$C$20</formula>
    </cfRule>
  </conditionalFormatting>
  <conditionalFormatting sqref="B21:C21">
    <cfRule type="cellIs" dxfId="0" priority="7" operator="greaterThan">
      <formula>$C$21</formula>
    </cfRule>
  </conditionalFormatting>
  <conditionalFormatting sqref="B22:C22">
    <cfRule type="cellIs" dxfId="0" priority="8" operator="greaterThan">
      <formula>$C$22</formula>
    </cfRule>
  </conditionalFormatting>
  <conditionalFormatting sqref="B23:C23">
    <cfRule type="cellIs" dxfId="0" priority="9" operator="greaterThan">
      <formula>$C$23</formula>
    </cfRule>
  </conditionalFormatting>
  <conditionalFormatting sqref="B24:C24">
    <cfRule type="cellIs" dxfId="0" priority="10" operator="greaterThan">
      <formula>$C$24</formula>
    </cfRule>
  </conditionalFormatting>
  <conditionalFormatting sqref="B25:C25">
    <cfRule type="cellIs" dxfId="0" priority="11" operator="greaterThan">
      <formula>$C$25</formula>
    </cfRule>
  </conditionalFormatting>
  <conditionalFormatting sqref="B26:C26">
    <cfRule type="cellIs" dxfId="0" priority="12" operator="greaterThan">
      <formula>$C$26</formula>
    </cfRule>
  </conditionalFormatting>
  <conditionalFormatting sqref="L34">
    <cfRule type="cellIs" dxfId="0" priority="13" operator="greaterThan">
      <formula>$H$30</formula>
    </cfRule>
  </conditionalFormatting>
  <conditionalFormatting sqref="G30:G103">
    <cfRule type="cellIs" dxfId="0" priority="14" operator="greaterThan">
      <formula>0.5</formula>
    </cfRule>
  </conditionalFormatting>
  <conditionalFormatting sqref="H30:H103">
    <cfRule type="cellIs" dxfId="1" priority="15" operator="greaterThan">
      <formula>0.5</formula>
    </cfRule>
  </conditionalFormatting>
  <conditionalFormatting sqref="B116:B127">
    <cfRule type="cellIs" dxfId="0" priority="16" operator="greaterThan">
      <formula>$C$15</formula>
    </cfRule>
  </conditionalFormatting>
  <conditionalFormatting sqref="C116:C127">
    <cfRule type="cellIs" dxfId="1" priority="17" operator="greaterThan">
      <formula>$B$15</formula>
    </cfRule>
  </conditionalFormatting>
  <printOptions/>
  <pageMargins bottom="0.75" footer="0.0" header="0.0" left="0.7" right="0.7" top="0.75"/>
  <pageSetup orientation="portrait"/>
  <headerFooter>
    <oddHead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37" t="s">
        <v>112</v>
      </c>
    </row>
    <row r="2" ht="15.75" customHeight="1"/>
    <row r="3" ht="15.75" customHeight="1">
      <c r="A3" s="21"/>
      <c r="B3" s="21"/>
      <c r="C3" s="21"/>
      <c r="D3" s="21"/>
      <c r="E3" s="21"/>
      <c r="F3" s="21"/>
      <c r="G3" s="21"/>
    </row>
    <row r="4" ht="15.75" customHeight="1">
      <c r="A4" s="38" t="s">
        <v>7</v>
      </c>
      <c r="B4" s="16"/>
      <c r="C4" s="16"/>
      <c r="D4" s="21"/>
      <c r="E4" s="21"/>
      <c r="F4" s="21"/>
      <c r="G4" s="21"/>
    </row>
    <row r="5" ht="15.75" customHeight="1">
      <c r="A5" s="18" t="s">
        <v>113</v>
      </c>
    </row>
    <row r="6" ht="15.75" customHeight="1">
      <c r="A6" s="18" t="s">
        <v>114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2"/>
    <mergeCell ref="A5:G5"/>
    <mergeCell ref="A6:G6"/>
  </mergeCells>
  <printOptions/>
  <pageMargins bottom="0.75" footer="0.0" header="0.0" left="0.7" right="0.7" top="0.75"/>
  <pageSetup orientation="portrait"/>
  <headerFooter>
    <oddHead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2020-10-08T16:03:20Z</dcterms:created>
  <dc:creator>Microsoft Office User</dc:creator>
</cp:coreProperties>
</file>